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25" windowWidth="15600" windowHeight="7365"/>
  </bookViews>
  <sheets>
    <sheet name="МО" sheetId="3" r:id="rId1"/>
  </sheets>
  <calcPr calcId="145621"/>
</workbook>
</file>

<file path=xl/calcChain.xml><?xml version="1.0" encoding="utf-8"?>
<calcChain xmlns="http://schemas.openxmlformats.org/spreadsheetml/2006/main">
  <c r="AF29" i="3" l="1"/>
  <c r="AE29" i="3"/>
  <c r="AE25" i="3"/>
  <c r="AG29" i="3"/>
  <c r="AG25" i="3" l="1"/>
  <c r="AJ24" i="3" l="1"/>
  <c r="AI24" i="3"/>
  <c r="AH24" i="3"/>
  <c r="AI40" i="3"/>
  <c r="AJ32" i="3"/>
  <c r="AH32" i="3"/>
  <c r="AI32" i="3"/>
  <c r="AI31" i="3" l="1"/>
  <c r="AI19" i="3" s="1"/>
  <c r="AE32" i="3"/>
  <c r="AH31" i="3" l="1"/>
  <c r="AD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C39" i="3"/>
  <c r="AF32" i="3"/>
  <c r="AG32" i="3"/>
  <c r="AJ31" i="3"/>
  <c r="AE31" i="3"/>
  <c r="AE40" i="3" s="1"/>
  <c r="AE19" i="3" s="1"/>
  <c r="AJ40" i="3" l="1"/>
  <c r="AJ19" i="3" s="1"/>
  <c r="AH40" i="3"/>
  <c r="AH19" i="3" s="1"/>
  <c r="AG31" i="3"/>
  <c r="AG40" i="3" s="1"/>
  <c r="AF31" i="3"/>
  <c r="AF40" i="3" s="1"/>
  <c r="AG19" i="3" l="1"/>
  <c r="AF19" i="3"/>
</calcChain>
</file>

<file path=xl/sharedStrings.xml><?xml version="1.0" encoding="utf-8"?>
<sst xmlns="http://schemas.openxmlformats.org/spreadsheetml/2006/main" count="333" uniqueCount="144">
  <si>
    <t>Финансовый орган субъекта Российской Федерации</t>
  </si>
  <si>
    <t>Код строки</t>
  </si>
  <si>
    <t>Группа полномочий</t>
  </si>
  <si>
    <t xml:space="preserve">Код расхода по БК </t>
  </si>
  <si>
    <t xml:space="preserve">Объем средств на исполнение расходного обязательства </t>
  </si>
  <si>
    <t>Российской Федерации</t>
  </si>
  <si>
    <t xml:space="preserve">субъекта Российской Федерации </t>
  </si>
  <si>
    <t>Наименование полномочия, 
расходного обязательства</t>
  </si>
  <si>
    <t xml:space="preserve">Федеральные законы </t>
  </si>
  <si>
    <t xml:space="preserve">Указы Президента Российской Федерации </t>
  </si>
  <si>
    <t xml:space="preserve">Нормативные правовые акты Правительства Российской Федерации </t>
  </si>
  <si>
    <t xml:space="preserve">в том числе государственные программы Российской Федерации </t>
  </si>
  <si>
    <t>Акты федеральных органов исполнительной власти</t>
  </si>
  <si>
    <t>Договоры, соглашения</t>
  </si>
  <si>
    <t xml:space="preserve">Законы субъекта Российской Федерации </t>
  </si>
  <si>
    <t xml:space="preserve">Нормативные правовые акты субъекта Российской Федерации 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</si>
  <si>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</si>
  <si>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</si>
  <si>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</si>
  <si>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</si>
  <si>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номер пункта, подпункта</t>
  </si>
  <si>
    <t>утвержденные бюджетные назначения</t>
  </si>
  <si>
    <t>исполнено</t>
  </si>
  <si>
    <t>1</t>
  </si>
  <si>
    <t>2</t>
  </si>
  <si>
    <t>Руководитель</t>
  </si>
  <si>
    <t>(подпись)</t>
  </si>
  <si>
    <t>(расшифровка подписи)</t>
  </si>
  <si>
    <t xml:space="preserve">Исполнитель      ____________________  </t>
  </si>
  <si>
    <t xml:space="preserve">                           (должность)</t>
  </si>
  <si>
    <t xml:space="preserve">                                                                 </t>
  </si>
  <si>
    <t xml:space="preserve"> (расшифровка подписи)</t>
  </si>
  <si>
    <t>СВОД  РЕЕСТРОВ  РАСХОДНЫХ  ОБЯЗАТЕЛЬСТВ   МУНИЦИПАЛЬНЫХ  ОБРАЗОВАНИЙ,
ВХОДЯЩИХ  В  СОСТАВ  СУБЪЕКТА  РОССИЙСКОЙ  ФЕДЕРАЦИИ</t>
  </si>
  <si>
    <t>Единица измерения: тыс. руб. (с точностью до первого десятичного знака)</t>
  </si>
  <si>
    <t xml:space="preserve">  Правовое основание финансового обеспечения расходного полномочия муниципального образования</t>
  </si>
  <si>
    <t xml:space="preserve">плановый период
</t>
  </si>
  <si>
    <t>раздел/
подраздел</t>
  </si>
  <si>
    <t>5. Расходные обязательства, возникшие в результате принятия нормативных правовых актов сельского поселения, заключения договоров (соглашений), всего из них:</t>
  </si>
  <si>
    <t>4900</t>
  </si>
  <si>
    <t>х</t>
  </si>
  <si>
    <t>5.1.1.6. создание условий для организации досуга и обеспечения жителей сельского поселения услугами организаций культуры</t>
  </si>
  <si>
    <t>4908</t>
  </si>
  <si>
    <t xml:space="preserve">Федеральный закон №131-ФЗ от 06.10.2003 "Об общих принципах организации местного самоуправления в РФ"
</t>
  </si>
  <si>
    <t xml:space="preserve">в целом
</t>
  </si>
  <si>
    <t xml:space="preserve">01.01.2000-не установлен
</t>
  </si>
  <si>
    <t xml:space="preserve">Постановление Правительства Иркутской области №145-пп от 06.06.2011 "О долгосрочной целевой программе Иркутской области "100 модельных домов культуры Приангарью" на 2011-2014 годы""
</t>
  </si>
  <si>
    <t xml:space="preserve">10.06.2011-не установлен
</t>
  </si>
  <si>
    <t>6</t>
  </si>
  <si>
    <t xml:space="preserve">0801
</t>
  </si>
  <si>
    <t xml:space="preserve">Указ Президента Российской Федерации №597 от 07.05.2012 "О мероприятиях по реализации государственной социальной политики"
</t>
  </si>
  <si>
    <t xml:space="preserve">07.05.2012-не установлен
</t>
  </si>
  <si>
    <t xml:space="preserve">00346
</t>
  </si>
  <si>
    <t xml:space="preserve">Закон Иркутской области №154 от 29.12.2007 "О государственной поддержке культуры в Иркутской области"
</t>
  </si>
  <si>
    <t xml:space="preserve">01.01.2008-не установлен
</t>
  </si>
  <si>
    <t>5.1.1.7. обеспечение условий для развития на территории сельского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сельского поселения</t>
  </si>
  <si>
    <t>4909</t>
  </si>
  <si>
    <t xml:space="preserve">Постановление Правительства Иркутской области №151-пп от 08.06.2011 "Развитие физической культуры и спорта в Иркутской области на 2011-15 годы"
</t>
  </si>
  <si>
    <t xml:space="preserve">08.06.2011-не установлен
</t>
  </si>
  <si>
    <t>10</t>
  </si>
  <si>
    <t xml:space="preserve">1101
</t>
  </si>
  <si>
    <t>5.1.1.9. утверждение правил благоустройства территории сельского поселения, устанавливающих в том числе требования по содержанию зданий (включая жилые дома), сооружений и земельных участков, на которых они расположены, к внешнему виду фасадов и ограждений соответствующих зданий и сооружений, перечень работ по благоустройству и периодичность их выполнения; установление порядка участия собственников зданий (помещений в них) и сооружений в благоустройстве прилегающих территорий; организация благоустройства территории сельского поселения (включая освещение улиц, озеленение территории, установку указателей с наименованиями улиц и номерами домов, размещение и содержание малых архитектурных форм)</t>
  </si>
  <si>
    <t>4911</t>
  </si>
  <si>
    <t xml:space="preserve">Закон Иркутской области №96-ОЗ от 03.11.2016 "О закреплении за сельскими поселениями Иркутской области вопросов местного значения"
</t>
  </si>
  <si>
    <t xml:space="preserve">01.01.2017-не установлен
</t>
  </si>
  <si>
    <t>11</t>
  </si>
  <si>
    <t xml:space="preserve">0503
</t>
  </si>
  <si>
    <t>5.1.1.12. организация и осуществление мероприятий по работе с детьми и молодежью в сельском поселении</t>
  </si>
  <si>
    <t>4914</t>
  </si>
  <si>
    <t xml:space="preserve">0113
</t>
  </si>
  <si>
    <t>5.1.2.2. организация в границах сельского поселения электро- и газоснабжения поселений в пределах полномочий, установленных законодательством Российской Федерации</t>
  </si>
  <si>
    <t>5002</t>
  </si>
  <si>
    <t>17</t>
  </si>
  <si>
    <t>5.1.2.3. дорожная деятельность в отношении автомобильных дорог местного значения вне границ населенных пунктов в границах сельского поселения, осуществление муниципального контроля за сохранностью автомобильных дорог местного значения вне границ населенных пунктов в границах сельского поселения, и обеспечение безопасности дорожного движения на них,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</si>
  <si>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5003</t>
  </si>
  <si>
    <t xml:space="preserve">Федеральный закон №257-ФЗ от 08.11.2007 "Об автомобильных дорогах и дорожной деятельности в Российской Федерации и о внесении изменений в отдельные законодательные акты Российской Федерации"
</t>
  </si>
  <si>
    <t xml:space="preserve">14.11.2007-не установлен
</t>
  </si>
  <si>
    <t>3</t>
  </si>
  <si>
    <t xml:space="preserve">0409
</t>
  </si>
  <si>
    <t>5.1.2.8. участие в предупреждении и ликвидации последствий чрезвычайных ситуаций на территории сельского поселения</t>
  </si>
  <si>
    <t>5008</t>
  </si>
  <si>
    <t xml:space="preserve">Постановление Администрации Иркутской области №287-па от 07.12.2007 "О резервах материальных ресурсов для ликвидации чрезвычайных ситуаций межмуниципального и регионального характера на территории Иркутской области"
</t>
  </si>
  <si>
    <t xml:space="preserve">07.12.2007-не установлен
</t>
  </si>
  <si>
    <t xml:space="preserve">0111
</t>
  </si>
  <si>
    <t>5.1.2.15. утверждение генеральных планов поселения, правил землепользования и застройки, утверждение подготовленной на основе генеральных планов поселения документации по планировке территории, 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законами),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поселения, утверждение местных нормативов градостроительного проектирования поселений, резервирование земель и изъятие земельных участков в границах поселения для муниципальных нужд, осуществление муниципального земельного контроля в границах поселения, осуществление в случаях, предусмотренных Градостроительным кодексом Российской Федерации, осмотров зданий, сооружений и выдача рекомендаций об устранении выявленных в ходе таких осмотров нарушений</t>
  </si>
  <si>
    <t>5015</t>
  </si>
  <si>
    <t xml:space="preserve">Федеральный закон №25-ФЗ от  "Об общих принципах организации местного самоуправления в РФ"
</t>
  </si>
  <si>
    <t>18</t>
  </si>
  <si>
    <t xml:space="preserve">0412
</t>
  </si>
  <si>
    <t>5.2.1. функционирование органов местного самоуправления</t>
  </si>
  <si>
    <t>5201</t>
  </si>
  <si>
    <t xml:space="preserve">Федеральный закон №25-ФЗ от 02.03.2007 "О муниципальной службе в Российской Федерации"
</t>
  </si>
  <si>
    <t xml:space="preserve">01.06.2007-не установлен
</t>
  </si>
  <si>
    <t xml:space="preserve">27.11.2014-не установлен
</t>
  </si>
  <si>
    <t xml:space="preserve">0102
0104
1001
</t>
  </si>
  <si>
    <t>5.2.11.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</si>
  <si>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5211</t>
  </si>
  <si>
    <t xml:space="preserve">Закон Иркутской области №116-ОЗ от 11.11.2011 "О муниципальных выборах в Иркутской области"
</t>
  </si>
  <si>
    <t xml:space="preserve">-не установлен
</t>
  </si>
  <si>
    <t xml:space="preserve">0107
</t>
  </si>
  <si>
    <t>5.4.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</si>
  <si>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5600</t>
  </si>
  <si>
    <t>5.4.1. за счет субвенций, предоставленных из федерального бюджета или бюджета субъекта Российской Федерации, всего</t>
  </si>
  <si>
    <t>5601</t>
  </si>
  <si>
    <t>5.4.1.3. на осуществление воинского учета на территориях, на которых отсутствуют структурные подразделения военных комиссариатов</t>
  </si>
  <si>
    <t>5604</t>
  </si>
  <si>
    <t xml:space="preserve">Постановление Правительства Российской Федерации №258 от 29.04.2006 "О субвенциях на осуществление полномочий по первичному воинскому учету на территориях, где отсутствуют военные комиссариаты"
</t>
  </si>
  <si>
    <t xml:space="preserve">11.05.2006-не установлен
</t>
  </si>
  <si>
    <t>19</t>
  </si>
  <si>
    <t xml:space="preserve">0203
</t>
  </si>
  <si>
    <t>5.4.1.40.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Федерации, создание комиссий по делам несовершеннолетних и защите их прав и организации деятельности этих комиссий, создание административных комиссий, иных коллегиальных органов в целях привлечения к административной ответственности, предусмотренной законами субъектов Российской Федерации</t>
  </si>
  <si>
    <t>5641</t>
  </si>
  <si>
    <t xml:space="preserve">06.10.2003-не установлен
</t>
  </si>
  <si>
    <t>13</t>
  </si>
  <si>
    <t>5.4.1.68. на установление подлежащих государственному регулированию цен (тарифов) на товары (услуги) в соответствии с законодательством Российской Федерации</t>
  </si>
  <si>
    <t>5669</t>
  </si>
  <si>
    <t xml:space="preserve">Закон Иркутской области №114-ОЗ от 06.11.2012 "О наделении органов местного самоуправления отдельными государственными полномочиями в сфере водоснабжения и водоотведения"
</t>
  </si>
  <si>
    <t xml:space="preserve">06.11.2012-не установлен
</t>
  </si>
  <si>
    <t xml:space="preserve">0401
</t>
  </si>
  <si>
    <t>5.5.2.1.1. составление и рассмотрение проекта бюджета сельского поселения, утверждение и исполнение бюджета сельского поселения, осуществление контроля за его исполнением, составление и утверждение отчета об исполнении бюджета городского поселения</t>
  </si>
  <si>
    <t>5902</t>
  </si>
  <si>
    <t xml:space="preserve">Федеральный закон №131-ФЗ от  "Об общих принципах организации местного самоуправления в РФ"
</t>
  </si>
  <si>
    <t xml:space="preserve">1403
</t>
  </si>
  <si>
    <t xml:space="preserve"> Итого расходных обязательств муниципальных образований</t>
  </si>
  <si>
    <t>Постановление Правительства Иркутской области №599-пп от 27.11.2014 "Об установлении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содержание органов местного самоуправления муниципальных образований Иркутской области"</t>
  </si>
  <si>
    <t>5.7. Условно утвержденные расходы на первый и второй годы планового периода в соответствии с решением о местном бюджете сельского поселения</t>
  </si>
  <si>
    <t>8000</t>
  </si>
  <si>
    <t>5.2.3. обслуживание муниципального долга без учета обслуживания долговых обязательств в части процентов, пеней и штрафных санкций по бюджетным кредитам, полученным из региональных и местных бюджетов</t>
  </si>
  <si>
    <t>Федеральный закон №131-ФЗ от 06.10.2003 "Об общих принципах организации местного самоуправления в РФ"</t>
  </si>
  <si>
    <t>6803</t>
  </si>
  <si>
    <t>1301</t>
  </si>
  <si>
    <t>5.1.2.17. участие в организации деятельности по накоплению (в том числе раздельному накоплению) и транспортированию твердых коммунальных отходов</t>
  </si>
  <si>
    <t>6617</t>
  </si>
  <si>
    <t>Постановление Правительства Иркутской области №444-пп от 24.10.2013 "Об утверждении государственной программы Иркутской области «Охрана окружающей среды»"</t>
  </si>
  <si>
    <t>0605</t>
  </si>
  <si>
    <t>9000</t>
  </si>
  <si>
    <t>2027г.</t>
  </si>
  <si>
    <t>отчетный
2024г.</t>
  </si>
  <si>
    <t>текущий
2025г.</t>
  </si>
  <si>
    <t>Администрация МО "Баяндай"</t>
  </si>
  <si>
    <t>очередной
2026г.</t>
  </si>
  <si>
    <t>2028г.</t>
  </si>
  <si>
    <t xml:space="preserve">0502 0501
</t>
  </si>
  <si>
    <t>Борхонов А.А.</t>
  </si>
  <si>
    <t>Шобохонова Е.Э.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</si>
</sst>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11"/>
      <color rgb="FF000000"/>
      <name val="Times New Roman Cyr"/>
    </font>
    <font>
      <sz val="11"/>
      <color rgb="FF000000"/>
      <name val="Calibri"/>
      <scheme val="minor"/>
    </font>
    <font>
      <b/>
      <sz val="9"/>
      <color rgb="FF000000"/>
      <name val="Times New Roman Cyr"/>
    </font>
    <font>
      <sz val="8"/>
      <color rgb="FF000000"/>
      <name val="Times New Roman Cyr"/>
    </font>
    <font>
      <sz val="9"/>
      <color rgb="FF000000"/>
      <name val="Times New Roman Cyr"/>
    </font>
    <font>
      <sz val="11"/>
      <color rgb="FF000000"/>
      <name val="Times New Roman Cyr"/>
    </font>
    <font>
      <sz val="10"/>
      <color rgb="FF000000"/>
      <name val="Times New Roman Cyr"/>
    </font>
    <font>
      <sz val="8"/>
      <color rgb="FF000000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1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9"/>
      <color theme="1"/>
      <name val="Times New Roman Cyr"/>
    </font>
    <font>
      <sz val="11"/>
      <color theme="1"/>
      <name val="Calibri"/>
      <scheme val="minor"/>
    </font>
    <font>
      <sz val="10"/>
      <color theme="1"/>
      <name val="Times New Roman Cyr"/>
    </font>
    <font>
      <sz val="8"/>
      <color theme="1"/>
      <name val="Times New Roman"/>
    </font>
    <font>
      <sz val="10"/>
      <color theme="1"/>
      <name val="Times New Roman"/>
    </font>
    <font>
      <sz val="10"/>
      <color theme="1"/>
      <name val="Arial Cy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4">
    <xf numFmtId="0" fontId="0" fillId="0" borderId="0"/>
    <xf numFmtId="0" fontId="1" fillId="0" borderId="1">
      <alignment vertical="top"/>
    </xf>
    <xf numFmtId="49" fontId="1" fillId="0" borderId="1"/>
    <xf numFmtId="0" fontId="1" fillId="0" borderId="1"/>
    <xf numFmtId="0" fontId="1" fillId="0" borderId="1">
      <alignment horizontal="left" vertical="top" wrapText="1"/>
    </xf>
    <xf numFmtId="0" fontId="1" fillId="0" borderId="1">
      <alignment wrapText="1"/>
    </xf>
    <xf numFmtId="0" fontId="1" fillId="0" borderId="1">
      <alignment horizontal="right" wrapText="1"/>
    </xf>
    <xf numFmtId="0" fontId="2" fillId="0" borderId="1">
      <alignment horizontal="center" vertical="top"/>
    </xf>
    <xf numFmtId="49" fontId="2" fillId="2" borderId="1">
      <alignment horizontal="center"/>
    </xf>
    <xf numFmtId="0" fontId="2" fillId="0" borderId="1">
      <alignment horizontal="center"/>
    </xf>
    <xf numFmtId="49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wrapText="1"/>
    </xf>
    <xf numFmtId="0" fontId="2" fillId="0" borderId="1">
      <alignment horizontal="left" wrapText="1"/>
    </xf>
    <xf numFmtId="0" fontId="2" fillId="0" borderId="1"/>
    <xf numFmtId="0" fontId="3" fillId="0" borderId="1">
      <alignment horizontal="center" vertical="center"/>
    </xf>
    <xf numFmtId="0" fontId="2" fillId="0" borderId="1">
      <alignment vertical="center"/>
    </xf>
    <xf numFmtId="0" fontId="2" fillId="0" borderId="1">
      <alignment horizontal="center" vertical="center"/>
    </xf>
    <xf numFmtId="0" fontId="2" fillId="0" borderId="1">
      <alignment vertical="top"/>
    </xf>
    <xf numFmtId="0" fontId="2" fillId="2" borderId="1"/>
    <xf numFmtId="0" fontId="2" fillId="0" borderId="1">
      <alignment horizontal="centerContinuous"/>
    </xf>
    <xf numFmtId="0" fontId="2" fillId="0" borderId="1">
      <alignment horizontal="left"/>
    </xf>
    <xf numFmtId="49" fontId="2" fillId="0" borderId="1"/>
    <xf numFmtId="49" fontId="2" fillId="2" borderId="1"/>
    <xf numFmtId="49" fontId="2" fillId="2" borderId="2">
      <alignment wrapText="1"/>
    </xf>
    <xf numFmtId="0" fontId="2" fillId="0" borderId="1">
      <alignment horizontal="left" vertical="top"/>
    </xf>
    <xf numFmtId="49" fontId="1" fillId="2" borderId="1"/>
    <xf numFmtId="0" fontId="2" fillId="0" borderId="3">
      <alignment vertical="top"/>
    </xf>
    <xf numFmtId="49" fontId="2" fillId="2" borderId="4">
      <alignment horizontal="center" vertical="center" wrapText="1"/>
    </xf>
    <xf numFmtId="49" fontId="2" fillId="0" borderId="4">
      <alignment horizontal="center" vertical="center" wrapText="1"/>
    </xf>
    <xf numFmtId="49" fontId="2" fillId="0" borderId="5">
      <alignment horizontal="center" vertical="center" wrapText="1"/>
    </xf>
    <xf numFmtId="0" fontId="2" fillId="0" borderId="6">
      <alignment vertical="top"/>
    </xf>
    <xf numFmtId="0" fontId="2" fillId="0" borderId="6">
      <alignment horizontal="center" vertical="top" wrapText="1"/>
    </xf>
    <xf numFmtId="49" fontId="2" fillId="0" borderId="4">
      <alignment horizontal="center" vertical="center"/>
    </xf>
    <xf numFmtId="0" fontId="2" fillId="0" borderId="6">
      <alignment vertical="top" wrapText="1"/>
    </xf>
    <xf numFmtId="49" fontId="2" fillId="0" borderId="3">
      <alignment horizontal="center" vertical="center" wrapText="1"/>
    </xf>
    <xf numFmtId="49" fontId="2" fillId="2" borderId="4">
      <alignment horizontal="center" vertical="center"/>
    </xf>
    <xf numFmtId="0" fontId="2" fillId="0" borderId="4">
      <alignment horizontal="center" vertical="center"/>
    </xf>
    <xf numFmtId="0" fontId="2" fillId="0" borderId="7">
      <alignment horizontal="left" wrapText="1"/>
    </xf>
    <xf numFmtId="49" fontId="2" fillId="2" borderId="7">
      <alignment horizontal="center"/>
    </xf>
    <xf numFmtId="0" fontId="2" fillId="0" borderId="7">
      <alignment horizontal="center"/>
    </xf>
    <xf numFmtId="49" fontId="2" fillId="0" borderId="7">
      <alignment horizontal="center"/>
    </xf>
    <xf numFmtId="0" fontId="1" fillId="0" borderId="7"/>
    <xf numFmtId="0" fontId="2" fillId="0" borderId="2">
      <alignment horizontal="center"/>
    </xf>
    <xf numFmtId="49" fontId="2" fillId="2" borderId="2">
      <alignment horizontal="center"/>
    </xf>
    <xf numFmtId="49" fontId="2" fillId="0" borderId="2">
      <alignment horizontal="center"/>
    </xf>
    <xf numFmtId="0" fontId="4" fillId="0" borderId="1">
      <alignment horizontal="center" wrapText="1"/>
    </xf>
    <xf numFmtId="0" fontId="5" fillId="0" borderId="1"/>
    <xf numFmtId="0" fontId="6" fillId="0" borderId="1">
      <alignment horizontal="center"/>
    </xf>
    <xf numFmtId="0" fontId="6" fillId="0" borderId="1"/>
    <xf numFmtId="0" fontId="7" fillId="0" borderId="1"/>
    <xf numFmtId="0" fontId="8" fillId="0" borderId="1"/>
    <xf numFmtId="0" fontId="9" fillId="0" borderId="2">
      <alignment horizontal="center" vertical="center"/>
    </xf>
    <xf numFmtId="0" fontId="9" fillId="0" borderId="2"/>
    <xf numFmtId="0" fontId="9" fillId="0" borderId="1"/>
    <xf numFmtId="0" fontId="2" fillId="0" borderId="4">
      <alignment horizontal="center" vertical="center" wrapText="1"/>
    </xf>
    <xf numFmtId="49" fontId="10" fillId="0" borderId="4">
      <alignment horizontal="center" vertical="center" wrapText="1"/>
    </xf>
    <xf numFmtId="49" fontId="10" fillId="0" borderId="8">
      <alignment horizontal="center" vertical="center" wrapText="1"/>
    </xf>
    <xf numFmtId="49" fontId="10" fillId="0" borderId="4">
      <alignment horizontal="center" vertical="center"/>
    </xf>
    <xf numFmtId="49" fontId="11" fillId="2" borderId="4">
      <alignment horizontal="center" vertical="center"/>
    </xf>
    <xf numFmtId="49" fontId="11" fillId="2" borderId="9">
      <alignment horizontal="center" vertical="center"/>
    </xf>
    <xf numFmtId="0" fontId="11" fillId="0" borderId="9">
      <alignment horizontal="center" vertical="center"/>
    </xf>
    <xf numFmtId="0" fontId="11" fillId="0" borderId="10">
      <alignment horizontal="center" vertical="center"/>
    </xf>
    <xf numFmtId="0" fontId="11" fillId="0" borderId="4">
      <alignment horizontal="left" vertical="top" wrapText="1"/>
    </xf>
    <xf numFmtId="49" fontId="11" fillId="2" borderId="8">
      <alignment horizontal="center" vertical="center" wrapText="1"/>
    </xf>
    <xf numFmtId="0" fontId="11" fillId="2" borderId="4">
      <alignment horizontal="center" vertical="top"/>
    </xf>
    <xf numFmtId="164" fontId="2" fillId="0" borderId="4">
      <alignment vertical="top"/>
    </xf>
    <xf numFmtId="4" fontId="2" fillId="0" borderId="4">
      <alignment vertical="top" wrapText="1"/>
    </xf>
    <xf numFmtId="0" fontId="11" fillId="0" borderId="3">
      <alignment horizontal="left" vertical="top" wrapText="1"/>
    </xf>
    <xf numFmtId="49" fontId="11" fillId="2" borderId="3">
      <alignment horizontal="center" vertical="center" wrapText="1"/>
    </xf>
    <xf numFmtId="0" fontId="2" fillId="0" borderId="3">
      <alignment vertical="top" wrapText="1"/>
    </xf>
    <xf numFmtId="49" fontId="11" fillId="0" borderId="3">
      <alignment horizontal="center" vertical="top" wrapText="1"/>
    </xf>
    <xf numFmtId="49" fontId="2" fillId="0" borderId="3">
      <alignment horizontal="center" vertical="top" wrapText="1"/>
    </xf>
    <xf numFmtId="164" fontId="2" fillId="0" borderId="3">
      <alignment vertical="top"/>
    </xf>
    <xf numFmtId="4" fontId="2" fillId="0" borderId="3">
      <alignment vertical="top" wrapText="1"/>
    </xf>
    <xf numFmtId="0" fontId="2" fillId="0" borderId="6">
      <alignment horizontal="left" vertical="top" wrapText="1"/>
    </xf>
    <xf numFmtId="49" fontId="2" fillId="2" borderId="6">
      <alignment horizontal="center" vertical="center"/>
    </xf>
    <xf numFmtId="0" fontId="1" fillId="0" borderId="6">
      <alignment vertical="top" wrapText="1"/>
    </xf>
    <xf numFmtId="49" fontId="2" fillId="0" borderId="6">
      <alignment horizontal="center" vertical="top" wrapText="1"/>
    </xf>
    <xf numFmtId="49" fontId="2" fillId="0" borderId="6">
      <alignment horizontal="center" vertical="top"/>
    </xf>
    <xf numFmtId="164" fontId="1" fillId="0" borderId="6">
      <alignment vertical="top"/>
    </xf>
    <xf numFmtId="0" fontId="11" fillId="0" borderId="1">
      <alignment horizontal="left" wrapText="1"/>
    </xf>
    <xf numFmtId="49" fontId="11" fillId="2" borderId="11">
      <alignment horizontal="center"/>
    </xf>
    <xf numFmtId="0" fontId="11" fillId="0" borderId="11">
      <alignment horizontal="center"/>
    </xf>
    <xf numFmtId="49" fontId="11" fillId="0" borderId="11">
      <alignment horizontal="center"/>
    </xf>
    <xf numFmtId="0" fontId="11" fillId="0" borderId="1">
      <alignment horizontal="left"/>
    </xf>
    <xf numFmtId="49" fontId="11" fillId="2" borderId="1">
      <alignment horizontal="center"/>
    </xf>
    <xf numFmtId="0" fontId="11" fillId="0" borderId="2">
      <alignment horizontal="center"/>
    </xf>
    <xf numFmtId="0" fontId="11" fillId="0" borderId="1">
      <alignment horizontal="center"/>
    </xf>
    <xf numFmtId="49" fontId="11" fillId="0" borderId="1">
      <alignment horizontal="center"/>
    </xf>
    <xf numFmtId="0" fontId="11" fillId="0" borderId="7">
      <alignment horizontal="center"/>
    </xf>
    <xf numFmtId="49" fontId="11" fillId="2" borderId="2">
      <alignment horizontal="center"/>
    </xf>
    <xf numFmtId="49" fontId="11" fillId="0" borderId="2">
      <alignment horizontal="center"/>
    </xf>
    <xf numFmtId="0" fontId="12" fillId="0" borderId="1"/>
    <xf numFmtId="49" fontId="11" fillId="0" borderId="7">
      <alignment horizontal="center"/>
    </xf>
    <xf numFmtId="0" fontId="11" fillId="0" borderId="1">
      <alignment horizontal="center" vertical="top"/>
    </xf>
    <xf numFmtId="0" fontId="16" fillId="0" borderId="0"/>
    <xf numFmtId="0" fontId="16" fillId="0" borderId="0"/>
    <xf numFmtId="0" fontId="16" fillId="0" borderId="0"/>
    <xf numFmtId="0" fontId="13" fillId="0" borderId="1"/>
    <xf numFmtId="0" fontId="13" fillId="0" borderId="1"/>
    <xf numFmtId="0" fontId="14" fillId="3" borderId="1"/>
    <xf numFmtId="0" fontId="2" fillId="0" borderId="4">
      <alignment horizontal="left" vertical="top" wrapText="1"/>
    </xf>
    <xf numFmtId="0" fontId="2" fillId="0" borderId="3">
      <alignment horizontal="left" vertical="top" wrapText="1"/>
    </xf>
    <xf numFmtId="0" fontId="13" fillId="0" borderId="1"/>
    <xf numFmtId="49" fontId="2" fillId="2" borderId="3">
      <alignment horizontal="center" vertical="center"/>
    </xf>
    <xf numFmtId="0" fontId="14" fillId="0" borderId="1"/>
    <xf numFmtId="0" fontId="2" fillId="0" borderId="12">
      <alignment horizontal="center" vertical="top"/>
    </xf>
    <xf numFmtId="0" fontId="1" fillId="0" borderId="6">
      <alignment vertical="top"/>
    </xf>
    <xf numFmtId="0" fontId="1" fillId="0" borderId="3">
      <alignment vertical="top"/>
    </xf>
    <xf numFmtId="49" fontId="2" fillId="0" borderId="3">
      <alignment horizontal="center" vertical="top"/>
    </xf>
    <xf numFmtId="49" fontId="2" fillId="2" borderId="2"/>
    <xf numFmtId="164" fontId="1" fillId="0" borderId="4">
      <alignment vertical="top"/>
    </xf>
    <xf numFmtId="164" fontId="1" fillId="0" borderId="3">
      <alignment vertical="top"/>
    </xf>
    <xf numFmtId="0" fontId="1" fillId="0" borderId="4">
      <alignment vertical="top"/>
    </xf>
    <xf numFmtId="0" fontId="15" fillId="0" borderId="1"/>
    <xf numFmtId="49" fontId="11" fillId="2" borderId="8">
      <alignment horizontal="center" vertical="center"/>
    </xf>
    <xf numFmtId="49" fontId="11" fillId="2" borderId="3">
      <alignment horizontal="center" vertical="center"/>
    </xf>
    <xf numFmtId="49" fontId="11" fillId="0" borderId="3">
      <alignment horizontal="center" vertical="top"/>
    </xf>
    <xf numFmtId="4" fontId="2" fillId="0" borderId="4">
      <alignment vertical="top"/>
    </xf>
    <xf numFmtId="4" fontId="2" fillId="0" borderId="3">
      <alignment vertical="top"/>
    </xf>
    <xf numFmtId="0" fontId="1" fillId="0" borderId="4">
      <alignment vertical="top" wrapText="1"/>
    </xf>
    <xf numFmtId="49" fontId="2" fillId="2" borderId="3">
      <alignment horizontal="center" vertical="center" wrapText="1"/>
    </xf>
    <xf numFmtId="0" fontId="1" fillId="0" borderId="3">
      <alignment vertical="top" wrapText="1"/>
    </xf>
  </cellStyleXfs>
  <cellXfs count="114">
    <xf numFmtId="0" fontId="0" fillId="0" borderId="0" xfId="0"/>
    <xf numFmtId="0" fontId="0" fillId="0" borderId="0" xfId="0" applyProtection="1">
      <protection locked="0"/>
    </xf>
    <xf numFmtId="0" fontId="1" fillId="0" borderId="1" xfId="3" applyNumberFormat="1" applyProtection="1"/>
    <xf numFmtId="0" fontId="2" fillId="0" borderId="1" xfId="14" applyNumberFormat="1" applyProtection="1"/>
    <xf numFmtId="0" fontId="5" fillId="0" borderId="1" xfId="47" applyNumberFormat="1" applyProtection="1"/>
    <xf numFmtId="0" fontId="7" fillId="0" borderId="1" xfId="50" applyNumberFormat="1" applyProtection="1"/>
    <xf numFmtId="0" fontId="8" fillId="0" borderId="1" xfId="51" applyNumberFormat="1" applyProtection="1"/>
    <xf numFmtId="0" fontId="9" fillId="0" borderId="2" xfId="52" applyNumberFormat="1" applyProtection="1">
      <alignment horizontal="center" vertical="center"/>
    </xf>
    <xf numFmtId="0" fontId="9" fillId="0" borderId="2" xfId="53" applyNumberFormat="1" applyProtection="1"/>
    <xf numFmtId="0" fontId="9" fillId="0" borderId="1" xfId="54" applyNumberFormat="1" applyProtection="1"/>
    <xf numFmtId="49" fontId="11" fillId="2" borderId="4" xfId="59" applyNumberFormat="1" applyProtection="1">
      <alignment horizontal="center" vertical="center"/>
    </xf>
    <xf numFmtId="49" fontId="11" fillId="2" borderId="9" xfId="60" applyNumberFormat="1" applyProtection="1">
      <alignment horizontal="center" vertical="center"/>
    </xf>
    <xf numFmtId="0" fontId="11" fillId="0" borderId="9" xfId="61" applyNumberFormat="1" applyProtection="1">
      <alignment horizontal="center" vertical="center"/>
    </xf>
    <xf numFmtId="0" fontId="11" fillId="0" borderId="4" xfId="63" applyNumberFormat="1" applyProtection="1">
      <alignment horizontal="left" vertical="top" wrapText="1"/>
    </xf>
    <xf numFmtId="49" fontId="11" fillId="2" borderId="8" xfId="64" applyNumberFormat="1" applyProtection="1">
      <alignment horizontal="center" vertical="center" wrapText="1"/>
    </xf>
    <xf numFmtId="0" fontId="11" fillId="2" borderId="4" xfId="65" applyNumberFormat="1" applyProtection="1">
      <alignment horizontal="center" vertical="top"/>
    </xf>
    <xf numFmtId="0" fontId="11" fillId="0" borderId="3" xfId="68" applyNumberFormat="1" applyProtection="1">
      <alignment horizontal="left" vertical="top" wrapText="1"/>
    </xf>
    <xf numFmtId="49" fontId="11" fillId="2" borderId="3" xfId="69" applyNumberFormat="1" applyProtection="1">
      <alignment horizontal="center" vertical="center" wrapText="1"/>
    </xf>
    <xf numFmtId="0" fontId="2" fillId="0" borderId="3" xfId="70" applyNumberFormat="1" applyProtection="1">
      <alignment vertical="top" wrapText="1"/>
    </xf>
    <xf numFmtId="49" fontId="11" fillId="0" borderId="3" xfId="71" applyNumberFormat="1" applyProtection="1">
      <alignment horizontal="center" vertical="top" wrapText="1"/>
    </xf>
    <xf numFmtId="49" fontId="2" fillId="0" borderId="3" xfId="72" applyNumberFormat="1" applyProtection="1">
      <alignment horizontal="center" vertical="top" wrapText="1"/>
    </xf>
    <xf numFmtId="0" fontId="2" fillId="0" borderId="6" xfId="75" applyNumberFormat="1" applyProtection="1">
      <alignment horizontal="left" vertical="top" wrapText="1"/>
    </xf>
    <xf numFmtId="49" fontId="2" fillId="2" borderId="6" xfId="76" applyNumberFormat="1" applyProtection="1">
      <alignment horizontal="center" vertical="center"/>
    </xf>
    <xf numFmtId="0" fontId="1" fillId="0" borderId="6" xfId="77" applyNumberFormat="1" applyProtection="1">
      <alignment vertical="top" wrapText="1"/>
    </xf>
    <xf numFmtId="49" fontId="2" fillId="0" borderId="6" xfId="78" applyNumberFormat="1" applyProtection="1">
      <alignment horizontal="center" vertical="top" wrapText="1"/>
    </xf>
    <xf numFmtId="49" fontId="2" fillId="0" borderId="6" xfId="79" applyNumberFormat="1" applyProtection="1">
      <alignment horizontal="center" vertical="top"/>
    </xf>
    <xf numFmtId="0" fontId="11" fillId="0" borderId="1" xfId="81" applyNumberFormat="1" applyProtection="1">
      <alignment horizontal="left" wrapText="1"/>
    </xf>
    <xf numFmtId="49" fontId="11" fillId="2" borderId="11" xfId="82" applyNumberFormat="1" applyProtection="1">
      <alignment horizontal="center"/>
    </xf>
    <xf numFmtId="0" fontId="11" fillId="0" borderId="11" xfId="83" applyNumberFormat="1" applyProtection="1">
      <alignment horizontal="center"/>
    </xf>
    <xf numFmtId="49" fontId="11" fillId="0" borderId="11" xfId="84" applyNumberFormat="1" applyProtection="1">
      <alignment horizontal="center"/>
    </xf>
    <xf numFmtId="0" fontId="11" fillId="0" borderId="1" xfId="85" applyNumberFormat="1" applyProtection="1">
      <alignment horizontal="left"/>
    </xf>
    <xf numFmtId="49" fontId="11" fillId="2" borderId="1" xfId="86" applyNumberFormat="1" applyProtection="1">
      <alignment horizontal="center"/>
    </xf>
    <xf numFmtId="0" fontId="11" fillId="0" borderId="2" xfId="87" applyNumberFormat="1" applyProtection="1">
      <alignment horizontal="center"/>
    </xf>
    <xf numFmtId="0" fontId="11" fillId="0" borderId="1" xfId="88" applyNumberFormat="1" applyProtection="1">
      <alignment horizontal="center"/>
    </xf>
    <xf numFmtId="49" fontId="11" fillId="0" borderId="1" xfId="89" applyNumberFormat="1" applyProtection="1">
      <alignment horizontal="center"/>
    </xf>
    <xf numFmtId="49" fontId="11" fillId="2" borderId="2" xfId="91" applyNumberFormat="1" applyProtection="1">
      <alignment horizontal="center"/>
    </xf>
    <xf numFmtId="49" fontId="11" fillId="0" borderId="2" xfId="92" applyNumberFormat="1" applyProtection="1">
      <alignment horizontal="center"/>
    </xf>
    <xf numFmtId="0" fontId="12" fillId="0" borderId="1" xfId="93" applyNumberFormat="1" applyProtection="1"/>
    <xf numFmtId="0" fontId="11" fillId="0" borderId="1" xfId="95" applyNumberFormat="1" applyProtection="1">
      <alignment horizontal="center" vertical="top"/>
    </xf>
    <xf numFmtId="0" fontId="17" fillId="0" borderId="3" xfId="71" applyNumberFormat="1" applyFont="1" applyAlignment="1" applyProtection="1">
      <alignment horizontal="center" vertical="top" wrapText="1"/>
    </xf>
    <xf numFmtId="49" fontId="19" fillId="0" borderId="3" xfId="71" applyNumberFormat="1" applyFont="1" applyAlignment="1" applyProtection="1">
      <alignment horizontal="center" vertical="top"/>
    </xf>
    <xf numFmtId="0" fontId="17" fillId="0" borderId="3" xfId="68" applyNumberFormat="1" applyFont="1" applyProtection="1">
      <alignment horizontal="left" vertical="top" wrapText="1"/>
    </xf>
    <xf numFmtId="49" fontId="17" fillId="2" borderId="3" xfId="69" applyNumberFormat="1" applyFont="1" applyProtection="1">
      <alignment horizontal="center" vertical="center" wrapText="1"/>
    </xf>
    <xf numFmtId="0" fontId="18" fillId="0" borderId="3" xfId="70" applyNumberFormat="1" applyFont="1" applyProtection="1">
      <alignment vertical="top" wrapText="1"/>
    </xf>
    <xf numFmtId="49" fontId="18" fillId="0" borderId="3" xfId="72" applyNumberFormat="1" applyFont="1" applyProtection="1">
      <alignment horizontal="center" vertical="top" wrapText="1"/>
    </xf>
    <xf numFmtId="49" fontId="17" fillId="2" borderId="8" xfId="64" applyNumberFormat="1" applyFont="1" applyProtection="1">
      <alignment horizontal="center" vertical="center" wrapText="1"/>
    </xf>
    <xf numFmtId="0" fontId="20" fillId="0" borderId="1" xfId="47" applyNumberFormat="1" applyFont="1" applyProtection="1"/>
    <xf numFmtId="0" fontId="21" fillId="0" borderId="3" xfId="68" applyNumberFormat="1" applyFont="1" applyProtection="1">
      <alignment horizontal="left" vertical="top" wrapText="1"/>
    </xf>
    <xf numFmtId="0" fontId="17" fillId="0" borderId="2" xfId="87" applyNumberFormat="1" applyFont="1" applyProtection="1">
      <alignment horizontal="center"/>
    </xf>
    <xf numFmtId="49" fontId="11" fillId="0" borderId="7" xfId="94" applyNumberFormat="1" applyProtection="1">
      <alignment horizontal="center"/>
    </xf>
    <xf numFmtId="49" fontId="11" fillId="0" borderId="7" xfId="94" applyProtection="1">
      <alignment horizontal="center"/>
      <protection locked="0"/>
    </xf>
    <xf numFmtId="0" fontId="11" fillId="0" borderId="7" xfId="90" applyNumberFormat="1" applyProtection="1">
      <alignment horizontal="center"/>
    </xf>
    <xf numFmtId="0" fontId="11" fillId="0" borderId="7" xfId="90" applyProtection="1">
      <alignment horizontal="center"/>
      <protection locked="0"/>
    </xf>
    <xf numFmtId="0" fontId="11" fillId="0" borderId="1" xfId="85" applyNumberFormat="1" applyProtection="1">
      <alignment horizontal="left"/>
    </xf>
    <xf numFmtId="0" fontId="11" fillId="0" borderId="1" xfId="85" applyProtection="1">
      <alignment horizontal="left"/>
      <protection locked="0"/>
    </xf>
    <xf numFmtId="0" fontId="11" fillId="0" borderId="1" xfId="88" applyNumberFormat="1" applyProtection="1">
      <alignment horizontal="center"/>
    </xf>
    <xf numFmtId="0" fontId="11" fillId="0" borderId="1" xfId="88" applyProtection="1">
      <alignment horizontal="center"/>
      <protection locked="0"/>
    </xf>
    <xf numFmtId="49" fontId="2" fillId="0" borderId="4" xfId="29" applyNumberFormat="1" applyProtection="1">
      <alignment horizontal="center" vertical="center" wrapText="1"/>
    </xf>
    <xf numFmtId="49" fontId="2" fillId="0" borderId="4" xfId="29" applyProtection="1">
      <alignment horizontal="center" vertical="center" wrapText="1"/>
      <protection locked="0"/>
    </xf>
    <xf numFmtId="0" fontId="17" fillId="0" borderId="2" xfId="87" applyNumberFormat="1" applyFont="1" applyProtection="1">
      <alignment horizontal="center"/>
    </xf>
    <xf numFmtId="0" fontId="11" fillId="0" borderId="2" xfId="87" applyProtection="1">
      <alignment horizontal="center"/>
      <protection locked="0"/>
    </xf>
    <xf numFmtId="0" fontId="11" fillId="0" borderId="2" xfId="87" applyNumberFormat="1" applyProtection="1">
      <alignment horizontal="center"/>
    </xf>
    <xf numFmtId="49" fontId="2" fillId="2" borderId="4" xfId="28" applyNumberFormat="1" applyProtection="1">
      <alignment horizontal="center" vertical="center" wrapText="1"/>
    </xf>
    <xf numFmtId="49" fontId="2" fillId="2" borderId="4" xfId="28" applyProtection="1">
      <alignment horizontal="center" vertical="center" wrapText="1"/>
      <protection locked="0"/>
    </xf>
    <xf numFmtId="0" fontId="4" fillId="0" borderId="1" xfId="46" applyNumberFormat="1" applyProtection="1">
      <alignment horizontal="center" wrapText="1"/>
    </xf>
    <xf numFmtId="0" fontId="4" fillId="0" borderId="1" xfId="46" applyProtection="1">
      <alignment horizontal="center" wrapText="1"/>
      <protection locked="0"/>
    </xf>
    <xf numFmtId="0" fontId="6" fillId="0" borderId="1" xfId="48" applyNumberFormat="1" applyProtection="1">
      <alignment horizontal="center"/>
    </xf>
    <xf numFmtId="0" fontId="6" fillId="0" borderId="1" xfId="48" applyProtection="1">
      <alignment horizontal="center"/>
      <protection locked="0"/>
    </xf>
    <xf numFmtId="0" fontId="2" fillId="0" borderId="4" xfId="55" applyNumberFormat="1" applyProtection="1">
      <alignment horizontal="center" vertical="center" wrapText="1"/>
    </xf>
    <xf numFmtId="0" fontId="2" fillId="0" borderId="4" xfId="55" applyProtection="1">
      <alignment horizontal="center" vertical="center" wrapText="1"/>
      <protection locked="0"/>
    </xf>
    <xf numFmtId="49" fontId="10" fillId="0" borderId="4" xfId="56" applyNumberFormat="1" applyProtection="1">
      <alignment horizontal="center" vertical="center" wrapText="1"/>
    </xf>
    <xf numFmtId="49" fontId="10" fillId="0" borderId="4" xfId="56" applyProtection="1">
      <alignment horizontal="center" vertical="center" wrapText="1"/>
      <protection locked="0"/>
    </xf>
    <xf numFmtId="49" fontId="2" fillId="0" borderId="4" xfId="33" applyNumberFormat="1" applyProtection="1">
      <alignment horizontal="center" vertical="center"/>
    </xf>
    <xf numFmtId="49" fontId="2" fillId="0" borderId="4" xfId="33" applyProtection="1">
      <alignment horizontal="center" vertical="center"/>
      <protection locked="0"/>
    </xf>
    <xf numFmtId="49" fontId="2" fillId="0" borderId="3" xfId="35" applyNumberFormat="1" applyProtection="1">
      <alignment horizontal="center" vertical="center" wrapText="1"/>
    </xf>
    <xf numFmtId="49" fontId="2" fillId="0" borderId="3" xfId="35" applyProtection="1">
      <alignment horizontal="center" vertical="center" wrapText="1"/>
      <protection locked="0"/>
    </xf>
    <xf numFmtId="0" fontId="6" fillId="4" borderId="1" xfId="49" applyNumberFormat="1" applyFill="1" applyProtection="1"/>
    <xf numFmtId="0" fontId="5" fillId="4" borderId="1" xfId="47" applyNumberFormat="1" applyFill="1" applyProtection="1"/>
    <xf numFmtId="49" fontId="10" fillId="4" borderId="3" xfId="56" applyNumberFormat="1" applyFill="1" applyBorder="1" applyProtection="1">
      <alignment horizontal="center" vertical="center" wrapText="1"/>
    </xf>
    <xf numFmtId="49" fontId="10" fillId="4" borderId="6" xfId="56" applyNumberFormat="1" applyFill="1" applyBorder="1" applyProtection="1">
      <alignment horizontal="center" vertical="center" wrapText="1"/>
    </xf>
    <xf numFmtId="49" fontId="10" fillId="4" borderId="13" xfId="56" applyNumberFormat="1" applyFill="1" applyBorder="1" applyProtection="1">
      <alignment horizontal="center" vertical="center" wrapText="1"/>
    </xf>
    <xf numFmtId="0" fontId="11" fillId="4" borderId="10" xfId="62" applyNumberFormat="1" applyFill="1" applyProtection="1">
      <alignment horizontal="center" vertical="center"/>
    </xf>
    <xf numFmtId="164" fontId="2" fillId="4" borderId="4" xfId="66" applyNumberFormat="1" applyFill="1" applyProtection="1">
      <alignment vertical="top"/>
    </xf>
    <xf numFmtId="164" fontId="2" fillId="4" borderId="3" xfId="73" applyNumberFormat="1" applyFill="1" applyProtection="1">
      <alignment vertical="top"/>
    </xf>
    <xf numFmtId="164" fontId="1" fillId="4" borderId="6" xfId="80" applyNumberFormat="1" applyFill="1" applyProtection="1">
      <alignment vertical="top"/>
    </xf>
    <xf numFmtId="0" fontId="1" fillId="4" borderId="1" xfId="3" applyNumberFormat="1" applyFill="1" applyProtection="1"/>
    <xf numFmtId="0" fontId="0" fillId="4" borderId="0" xfId="0" applyFill="1" applyProtection="1">
      <protection locked="0"/>
    </xf>
    <xf numFmtId="49" fontId="10" fillId="4" borderId="14" xfId="56" applyNumberFormat="1" applyFill="1" applyBorder="1" applyProtection="1">
      <alignment horizontal="center" vertical="center" wrapText="1"/>
    </xf>
    <xf numFmtId="49" fontId="10" fillId="4" borderId="15" xfId="56" applyNumberFormat="1" applyFill="1" applyBorder="1" applyProtection="1">
      <alignment horizontal="center" vertical="center" wrapText="1"/>
    </xf>
    <xf numFmtId="49" fontId="10" fillId="4" borderId="16" xfId="56" applyNumberFormat="1" applyFill="1" applyBorder="1" applyProtection="1">
      <alignment horizontal="center" vertical="center" wrapText="1"/>
    </xf>
    <xf numFmtId="49" fontId="10" fillId="4" borderId="17" xfId="56" applyNumberFormat="1" applyFill="1" applyBorder="1" applyProtection="1">
      <alignment horizontal="center" vertical="center" wrapText="1"/>
    </xf>
    <xf numFmtId="0" fontId="22" fillId="4" borderId="1" xfId="49" applyNumberFormat="1" applyFont="1" applyFill="1" applyProtection="1"/>
    <xf numFmtId="0" fontId="22" fillId="0" borderId="1" xfId="49" applyNumberFormat="1" applyFont="1" applyProtection="1"/>
    <xf numFmtId="0" fontId="23" fillId="4" borderId="1" xfId="47" applyNumberFormat="1" applyFont="1" applyFill="1" applyProtection="1"/>
    <xf numFmtId="0" fontId="23" fillId="0" borderId="1" xfId="47" applyNumberFormat="1" applyFont="1" applyProtection="1"/>
    <xf numFmtId="49" fontId="24" fillId="4" borderId="3" xfId="56" applyNumberFormat="1" applyFont="1" applyFill="1" applyBorder="1" applyProtection="1">
      <alignment horizontal="center" vertical="center" wrapText="1"/>
    </xf>
    <xf numFmtId="49" fontId="24" fillId="0" borderId="4" xfId="56" applyNumberFormat="1" applyFont="1" applyProtection="1">
      <alignment horizontal="center" vertical="center" wrapText="1"/>
    </xf>
    <xf numFmtId="49" fontId="24" fillId="0" borderId="4" xfId="56" applyFont="1" applyProtection="1">
      <alignment horizontal="center" vertical="center" wrapText="1"/>
      <protection locked="0"/>
    </xf>
    <xf numFmtId="49" fontId="24" fillId="4" borderId="6" xfId="56" applyNumberFormat="1" applyFont="1" applyFill="1" applyBorder="1" applyProtection="1">
      <alignment horizontal="center" vertical="center" wrapText="1"/>
    </xf>
    <xf numFmtId="49" fontId="24" fillId="0" borderId="4" xfId="58" applyNumberFormat="1" applyFont="1" applyProtection="1">
      <alignment horizontal="center" vertical="center"/>
    </xf>
    <xf numFmtId="49" fontId="24" fillId="0" borderId="4" xfId="58" applyFont="1" applyProtection="1">
      <alignment horizontal="center" vertical="center"/>
      <protection locked="0"/>
    </xf>
    <xf numFmtId="49" fontId="24" fillId="4" borderId="13" xfId="56" applyNumberFormat="1" applyFont="1" applyFill="1" applyBorder="1" applyProtection="1">
      <alignment horizontal="center" vertical="center" wrapText="1"/>
    </xf>
    <xf numFmtId="0" fontId="25" fillId="4" borderId="10" xfId="62" applyNumberFormat="1" applyFont="1" applyFill="1" applyProtection="1">
      <alignment horizontal="center" vertical="center"/>
    </xf>
    <xf numFmtId="0" fontId="25" fillId="0" borderId="10" xfId="62" applyNumberFormat="1" applyFont="1" applyProtection="1">
      <alignment horizontal="center" vertical="center"/>
    </xf>
    <xf numFmtId="164" fontId="26" fillId="4" borderId="4" xfId="66" applyNumberFormat="1" applyFont="1" applyFill="1" applyProtection="1">
      <alignment vertical="top"/>
    </xf>
    <xf numFmtId="164" fontId="26" fillId="0" borderId="4" xfId="66" applyNumberFormat="1" applyFont="1" applyProtection="1">
      <alignment vertical="top"/>
    </xf>
    <xf numFmtId="164" fontId="26" fillId="4" borderId="3" xfId="73" applyNumberFormat="1" applyFont="1" applyFill="1" applyProtection="1">
      <alignment vertical="top"/>
    </xf>
    <xf numFmtId="164" fontId="26" fillId="0" borderId="3" xfId="73" applyNumberFormat="1" applyFont="1" applyProtection="1">
      <alignment vertical="top"/>
    </xf>
    <xf numFmtId="164" fontId="27" fillId="4" borderId="6" xfId="80" applyNumberFormat="1" applyFont="1" applyFill="1" applyProtection="1">
      <alignment vertical="top"/>
    </xf>
    <xf numFmtId="164" fontId="27" fillId="0" borderId="6" xfId="80" applyNumberFormat="1" applyFont="1" applyProtection="1">
      <alignment vertical="top"/>
    </xf>
    <xf numFmtId="0" fontId="27" fillId="4" borderId="1" xfId="3" applyNumberFormat="1" applyFont="1" applyFill="1" applyProtection="1"/>
    <xf numFmtId="0" fontId="27" fillId="0" borderId="1" xfId="3" applyNumberFormat="1" applyFont="1" applyProtection="1"/>
    <xf numFmtId="0" fontId="28" fillId="4" borderId="0" xfId="0" applyFont="1" applyFill="1" applyProtection="1">
      <protection locked="0"/>
    </xf>
    <xf numFmtId="0" fontId="28" fillId="0" borderId="0" xfId="0" applyFont="1" applyProtection="1">
      <protection locked="0"/>
    </xf>
  </cellXfs>
  <cellStyles count="124">
    <cellStyle name="br" xfId="98"/>
    <cellStyle name="col" xfId="97"/>
    <cellStyle name="st110" xfId="24"/>
    <cellStyle name="st111" xfId="121"/>
    <cellStyle name="st112" xfId="77"/>
    <cellStyle name="st113" xfId="78"/>
    <cellStyle name="st114" xfId="122"/>
    <cellStyle name="st115" xfId="123"/>
    <cellStyle name="st116" xfId="72"/>
    <cellStyle name="st117" xfId="64"/>
    <cellStyle name="st118" xfId="67"/>
    <cellStyle name="st119" xfId="69"/>
    <cellStyle name="st120" xfId="70"/>
    <cellStyle name="st121" xfId="71"/>
    <cellStyle name="st122" xfId="74"/>
    <cellStyle name="style0" xfId="99"/>
    <cellStyle name="td" xfId="100"/>
    <cellStyle name="tr" xfId="96"/>
    <cellStyle name="xl100" xfId="53"/>
    <cellStyle name="xl101" xfId="61"/>
    <cellStyle name="xl102" xfId="65"/>
    <cellStyle name="xl103" xfId="83"/>
    <cellStyle name="xl104" xfId="118"/>
    <cellStyle name="xl105" xfId="87"/>
    <cellStyle name="xl106" xfId="90"/>
    <cellStyle name="xl107" xfId="93"/>
    <cellStyle name="xl108" xfId="91"/>
    <cellStyle name="xl109" xfId="84"/>
    <cellStyle name="xl110" xfId="89"/>
    <cellStyle name="xl111" xfId="92"/>
    <cellStyle name="xl112" xfId="94"/>
    <cellStyle name="xl113" xfId="95"/>
    <cellStyle name="xl114" xfId="54"/>
    <cellStyle name="xl115" xfId="48"/>
    <cellStyle name="xl116" xfId="56"/>
    <cellStyle name="xl117" xfId="62"/>
    <cellStyle name="xl118" xfId="66"/>
    <cellStyle name="xl119" xfId="73"/>
    <cellStyle name="xl120" xfId="49"/>
    <cellStyle name="xl121" xfId="58"/>
    <cellStyle name="xl122" xfId="46"/>
    <cellStyle name="xl123" xfId="57"/>
    <cellStyle name="xl124" xfId="119"/>
    <cellStyle name="xl125" xfId="120"/>
    <cellStyle name="xl21" xfId="101"/>
    <cellStyle name="xl22" xfId="1"/>
    <cellStyle name="xl23" xfId="7"/>
    <cellStyle name="xl24" xfId="18"/>
    <cellStyle name="xl25" xfId="25"/>
    <cellStyle name="xl26" xfId="27"/>
    <cellStyle name="xl27" xfId="31"/>
    <cellStyle name="xl28" xfId="32"/>
    <cellStyle name="xl29" xfId="34"/>
    <cellStyle name="xl30" xfId="36"/>
    <cellStyle name="xl31" xfId="102"/>
    <cellStyle name="xl32" xfId="75"/>
    <cellStyle name="xl33" xfId="103"/>
    <cellStyle name="xl34" xfId="38"/>
    <cellStyle name="xl35" xfId="21"/>
    <cellStyle name="xl36" xfId="104"/>
    <cellStyle name="xl37" xfId="2"/>
    <cellStyle name="xl38" xfId="8"/>
    <cellStyle name="xl39" xfId="19"/>
    <cellStyle name="xl40" xfId="23"/>
    <cellStyle name="xl41" xfId="26"/>
    <cellStyle name="xl42" xfId="28"/>
    <cellStyle name="xl43" xfId="76"/>
    <cellStyle name="xl44" xfId="105"/>
    <cellStyle name="xl45" xfId="106"/>
    <cellStyle name="xl46" xfId="39"/>
    <cellStyle name="xl47" xfId="9"/>
    <cellStyle name="xl48" xfId="3"/>
    <cellStyle name="xl49" xfId="14"/>
    <cellStyle name="xl50" xfId="29"/>
    <cellStyle name="xl51" xfId="37"/>
    <cellStyle name="xl52" xfId="107"/>
    <cellStyle name="xl53" xfId="108"/>
    <cellStyle name="xl54" xfId="109"/>
    <cellStyle name="xl55" xfId="40"/>
    <cellStyle name="xl56" xfId="20"/>
    <cellStyle name="xl57" xfId="79"/>
    <cellStyle name="xl58" xfId="110"/>
    <cellStyle name="xl59" xfId="43"/>
    <cellStyle name="xl60" xfId="33"/>
    <cellStyle name="xl61" xfId="44"/>
    <cellStyle name="xl62" xfId="111"/>
    <cellStyle name="xl63" xfId="41"/>
    <cellStyle name="xl64" xfId="10"/>
    <cellStyle name="xl65" xfId="45"/>
    <cellStyle name="xl66" xfId="42"/>
    <cellStyle name="xl67" xfId="15"/>
    <cellStyle name="xl68" xfId="16"/>
    <cellStyle name="xl69" xfId="22"/>
    <cellStyle name="xl70" xfId="112"/>
    <cellStyle name="xl71" xfId="80"/>
    <cellStyle name="xl72" xfId="113"/>
    <cellStyle name="xl73" xfId="30"/>
    <cellStyle name="xl74" xfId="11"/>
    <cellStyle name="xl75" xfId="4"/>
    <cellStyle name="xl76" xfId="12"/>
    <cellStyle name="xl77" xfId="13"/>
    <cellStyle name="xl78" xfId="17"/>
    <cellStyle name="xl79" xfId="35"/>
    <cellStyle name="xl80" xfId="5"/>
    <cellStyle name="xl81" xfId="6"/>
    <cellStyle name="xl82" xfId="114"/>
    <cellStyle name="xl83" xfId="115"/>
    <cellStyle name="xl84" xfId="50"/>
    <cellStyle name="xl85" xfId="51"/>
    <cellStyle name="xl86" xfId="47"/>
    <cellStyle name="xl87" xfId="55"/>
    <cellStyle name="xl88" xfId="59"/>
    <cellStyle name="xl89" xfId="63"/>
    <cellStyle name="xl90" xfId="68"/>
    <cellStyle name="xl91" xfId="81"/>
    <cellStyle name="xl92" xfId="85"/>
    <cellStyle name="xl93" xfId="52"/>
    <cellStyle name="xl94" xfId="60"/>
    <cellStyle name="xl95" xfId="116"/>
    <cellStyle name="xl96" xfId="117"/>
    <cellStyle name="xl97" xfId="82"/>
    <cellStyle name="xl98" xfId="86"/>
    <cellStyle name="xl99" xfId="8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7"/>
  <sheetViews>
    <sheetView tabSelected="1" zoomScaleNormal="100" workbookViewId="0">
      <selection activeCell="D46" sqref="D46:E46"/>
    </sheetView>
  </sheetViews>
  <sheetFormatPr defaultRowHeight="15" x14ac:dyDescent="0.25"/>
  <cols>
    <col min="1" max="1" width="59.140625" style="1" customWidth="1"/>
    <col min="2" max="2" width="9.140625" style="1" customWidth="1"/>
    <col min="3" max="3" width="17.140625" style="1" customWidth="1"/>
    <col min="4" max="4" width="15" style="1" customWidth="1"/>
    <col min="5" max="5" width="15.7109375" style="1" customWidth="1"/>
    <col min="6" max="6" width="23.85546875" style="1" customWidth="1"/>
    <col min="7" max="7" width="11.7109375" style="1" customWidth="1"/>
    <col min="8" max="8" width="13.140625" style="1" customWidth="1"/>
    <col min="9" max="9" width="9.140625" style="1" customWidth="1"/>
    <col min="10" max="10" width="15.7109375" style="1" customWidth="1"/>
    <col min="11" max="12" width="9.140625" style="1" customWidth="1"/>
    <col min="13" max="13" width="14.7109375" style="1" customWidth="1"/>
    <col min="14" max="16" width="9.140625" style="1" customWidth="1"/>
    <col min="17" max="17" width="15.7109375" style="1" customWidth="1"/>
    <col min="18" max="19" width="9.140625" style="1" customWidth="1"/>
    <col min="20" max="20" width="15.28515625" style="1" customWidth="1"/>
    <col min="21" max="22" width="9.140625" style="1" customWidth="1"/>
    <col min="23" max="23" width="24.5703125" style="1" customWidth="1"/>
    <col min="24" max="25" width="9.140625" style="1" customWidth="1"/>
    <col min="26" max="26" width="22.7109375" style="1" customWidth="1"/>
    <col min="27" max="30" width="9.140625" style="1" customWidth="1"/>
    <col min="31" max="31" width="9.140625" style="86" customWidth="1"/>
    <col min="32" max="32" width="13.5703125" style="86" customWidth="1"/>
    <col min="33" max="33" width="9.140625" style="112" customWidth="1"/>
    <col min="34" max="34" width="9.140625" style="113" customWidth="1"/>
    <col min="35" max="35" width="10.85546875" style="113" customWidth="1"/>
    <col min="36" max="36" width="9.140625" style="113" customWidth="1"/>
    <col min="37" max="37" width="9.140625" style="1" customWidth="1"/>
    <col min="38" max="16384" width="9.140625" style="1"/>
  </cols>
  <sheetData>
    <row r="1" spans="1:37" ht="12.75" customHeight="1" x14ac:dyDescent="0.25">
      <c r="A1" s="64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4"/>
    </row>
    <row r="2" spans="1:37" ht="12.7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4"/>
    </row>
    <row r="3" spans="1:37" ht="12.75" customHeight="1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76"/>
      <c r="AG3" s="91"/>
      <c r="AH3" s="92"/>
      <c r="AI3" s="92"/>
      <c r="AJ3" s="92"/>
      <c r="AK3" s="4"/>
    </row>
    <row r="4" spans="1:37" ht="15" customHeight="1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77"/>
      <c r="AF4" s="77"/>
      <c r="AG4" s="93"/>
      <c r="AH4" s="94"/>
      <c r="AI4" s="94"/>
      <c r="AJ4" s="94"/>
      <c r="AK4" s="4"/>
    </row>
    <row r="5" spans="1:37" ht="15" customHeight="1" x14ac:dyDescent="0.25">
      <c r="A5" s="6" t="s">
        <v>0</v>
      </c>
      <c r="B5" s="7"/>
      <c r="C5" s="8" t="s">
        <v>138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9"/>
      <c r="S5" s="9"/>
      <c r="T5" s="9"/>
      <c r="U5" s="9"/>
      <c r="V5" s="9"/>
      <c r="W5" s="4"/>
      <c r="X5" s="4"/>
      <c r="Y5" s="4"/>
      <c r="Z5" s="4"/>
      <c r="AA5" s="4"/>
      <c r="AB5" s="4"/>
      <c r="AC5" s="4"/>
      <c r="AD5" s="4"/>
      <c r="AE5" s="77"/>
      <c r="AF5" s="77"/>
      <c r="AG5" s="93"/>
      <c r="AH5" s="94"/>
      <c r="AI5" s="94"/>
      <c r="AJ5" s="94"/>
      <c r="AK5" s="4"/>
    </row>
    <row r="6" spans="1:37" ht="15" customHeight="1" x14ac:dyDescent="0.25">
      <c r="A6" s="6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77"/>
      <c r="AF6" s="77"/>
      <c r="AG6" s="93"/>
      <c r="AH6" s="94"/>
      <c r="AI6" s="94"/>
      <c r="AJ6" s="94"/>
      <c r="AK6" s="4"/>
    </row>
    <row r="7" spans="1:37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77"/>
      <c r="AF7" s="77"/>
      <c r="AG7" s="93"/>
      <c r="AH7" s="94"/>
      <c r="AI7" s="94"/>
      <c r="AJ7" s="94"/>
      <c r="AK7" s="4"/>
    </row>
    <row r="8" spans="1:37" ht="12.75" customHeight="1" x14ac:dyDescent="0.25">
      <c r="A8" s="68" t="s">
        <v>7</v>
      </c>
      <c r="B8" s="62" t="s">
        <v>1</v>
      </c>
      <c r="C8" s="57" t="s">
        <v>34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7" t="s">
        <v>2</v>
      </c>
      <c r="AD8" s="62" t="s">
        <v>3</v>
      </c>
      <c r="AE8" s="70" t="s">
        <v>4</v>
      </c>
      <c r="AF8" s="71"/>
      <c r="AG8" s="71"/>
      <c r="AH8" s="71"/>
      <c r="AI8" s="71"/>
      <c r="AJ8" s="71"/>
      <c r="AK8" s="4"/>
    </row>
    <row r="9" spans="1:37" ht="12.75" customHeight="1" x14ac:dyDescent="0.25">
      <c r="A9" s="69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63"/>
      <c r="AE9" s="71"/>
      <c r="AF9" s="71"/>
      <c r="AG9" s="71"/>
      <c r="AH9" s="71"/>
      <c r="AI9" s="71"/>
      <c r="AJ9" s="71"/>
      <c r="AK9" s="4"/>
    </row>
    <row r="10" spans="1:37" ht="12.75" customHeight="1" x14ac:dyDescent="0.25">
      <c r="A10" s="69"/>
      <c r="B10" s="63"/>
      <c r="C10" s="57" t="s">
        <v>5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7" t="s">
        <v>6</v>
      </c>
      <c r="X10" s="58"/>
      <c r="Y10" s="58"/>
      <c r="Z10" s="58"/>
      <c r="AA10" s="58"/>
      <c r="AB10" s="58"/>
      <c r="AC10" s="58"/>
      <c r="AD10" s="63"/>
      <c r="AE10" s="71"/>
      <c r="AF10" s="71"/>
      <c r="AG10" s="71"/>
      <c r="AH10" s="71"/>
      <c r="AI10" s="71"/>
      <c r="AJ10" s="71"/>
      <c r="AK10" s="4"/>
    </row>
    <row r="11" spans="1:37" ht="36" customHeight="1" x14ac:dyDescent="0.25">
      <c r="A11" s="69"/>
      <c r="B11" s="63"/>
      <c r="C11" s="72" t="s">
        <v>8</v>
      </c>
      <c r="D11" s="73"/>
      <c r="E11" s="73"/>
      <c r="F11" s="57" t="s">
        <v>9</v>
      </c>
      <c r="G11" s="58"/>
      <c r="H11" s="58"/>
      <c r="I11" s="58"/>
      <c r="J11" s="57" t="s">
        <v>10</v>
      </c>
      <c r="K11" s="58"/>
      <c r="L11" s="58"/>
      <c r="M11" s="74" t="s">
        <v>11</v>
      </c>
      <c r="N11" s="75"/>
      <c r="O11" s="75"/>
      <c r="P11" s="75"/>
      <c r="Q11" s="57" t="s">
        <v>12</v>
      </c>
      <c r="R11" s="58"/>
      <c r="S11" s="58"/>
      <c r="T11" s="57" t="s">
        <v>13</v>
      </c>
      <c r="U11" s="58"/>
      <c r="V11" s="58"/>
      <c r="W11" s="57" t="s">
        <v>14</v>
      </c>
      <c r="X11" s="58"/>
      <c r="Y11" s="58"/>
      <c r="Z11" s="57" t="s">
        <v>15</v>
      </c>
      <c r="AA11" s="58"/>
      <c r="AB11" s="58"/>
      <c r="AC11" s="58"/>
      <c r="AD11" s="63"/>
      <c r="AE11" s="87" t="s">
        <v>136</v>
      </c>
      <c r="AF11" s="88"/>
      <c r="AG11" s="95" t="s">
        <v>137</v>
      </c>
      <c r="AH11" s="96" t="s">
        <v>139</v>
      </c>
      <c r="AI11" s="96" t="s">
        <v>35</v>
      </c>
      <c r="AJ11" s="97"/>
      <c r="AK11" s="4"/>
    </row>
    <row r="12" spans="1:37" ht="12.75" customHeight="1" x14ac:dyDescent="0.25">
      <c r="A12" s="69"/>
      <c r="B12" s="63"/>
      <c r="C12" s="57" t="s">
        <v>16</v>
      </c>
      <c r="D12" s="57" t="s">
        <v>17</v>
      </c>
      <c r="E12" s="57" t="s">
        <v>18</v>
      </c>
      <c r="F12" s="57" t="s">
        <v>16</v>
      </c>
      <c r="G12" s="57" t="s">
        <v>17</v>
      </c>
      <c r="H12" s="57" t="s">
        <v>18</v>
      </c>
      <c r="I12" s="57" t="s">
        <v>19</v>
      </c>
      <c r="J12" s="57" t="s">
        <v>16</v>
      </c>
      <c r="K12" s="57" t="s">
        <v>20</v>
      </c>
      <c r="L12" s="57" t="s">
        <v>18</v>
      </c>
      <c r="M12" s="57" t="s">
        <v>16</v>
      </c>
      <c r="N12" s="57" t="s">
        <v>20</v>
      </c>
      <c r="O12" s="57" t="s">
        <v>18</v>
      </c>
      <c r="P12" s="57" t="s">
        <v>19</v>
      </c>
      <c r="Q12" s="57" t="s">
        <v>16</v>
      </c>
      <c r="R12" s="57" t="s">
        <v>20</v>
      </c>
      <c r="S12" s="57" t="s">
        <v>18</v>
      </c>
      <c r="T12" s="57" t="s">
        <v>16</v>
      </c>
      <c r="U12" s="57" t="s">
        <v>20</v>
      </c>
      <c r="V12" s="57" t="s">
        <v>18</v>
      </c>
      <c r="W12" s="57" t="s">
        <v>16</v>
      </c>
      <c r="X12" s="57" t="s">
        <v>17</v>
      </c>
      <c r="Y12" s="57" t="s">
        <v>18</v>
      </c>
      <c r="Z12" s="57" t="s">
        <v>16</v>
      </c>
      <c r="AA12" s="57" t="s">
        <v>20</v>
      </c>
      <c r="AB12" s="57" t="s">
        <v>18</v>
      </c>
      <c r="AC12" s="58"/>
      <c r="AD12" s="62" t="s">
        <v>36</v>
      </c>
      <c r="AE12" s="89"/>
      <c r="AF12" s="90"/>
      <c r="AG12" s="98"/>
      <c r="AH12" s="97"/>
      <c r="AI12" s="97"/>
      <c r="AJ12" s="97"/>
      <c r="AK12" s="4"/>
    </row>
    <row r="13" spans="1:37" ht="12.75" customHeight="1" x14ac:dyDescent="0.25">
      <c r="A13" s="69"/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63"/>
      <c r="AE13" s="78" t="s">
        <v>21</v>
      </c>
      <c r="AF13" s="78" t="s">
        <v>22</v>
      </c>
      <c r="AG13" s="98"/>
      <c r="AH13" s="97"/>
      <c r="AI13" s="99" t="s">
        <v>135</v>
      </c>
      <c r="AJ13" s="99" t="s">
        <v>140</v>
      </c>
      <c r="AK13" s="4"/>
    </row>
    <row r="14" spans="1:37" ht="12.75" customHeight="1" x14ac:dyDescent="0.25">
      <c r="A14" s="69"/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63"/>
      <c r="AE14" s="79"/>
      <c r="AF14" s="79"/>
      <c r="AG14" s="98"/>
      <c r="AH14" s="97"/>
      <c r="AI14" s="100"/>
      <c r="AJ14" s="100"/>
      <c r="AK14" s="4"/>
    </row>
    <row r="15" spans="1:37" ht="12.75" customHeight="1" x14ac:dyDescent="0.25">
      <c r="A15" s="69"/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63"/>
      <c r="AE15" s="79"/>
      <c r="AF15" s="79"/>
      <c r="AG15" s="98"/>
      <c r="AH15" s="97"/>
      <c r="AI15" s="100"/>
      <c r="AJ15" s="100"/>
      <c r="AK15" s="4"/>
    </row>
    <row r="16" spans="1:37" ht="12.75" customHeight="1" x14ac:dyDescent="0.25">
      <c r="A16" s="69"/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63"/>
      <c r="AE16" s="79"/>
      <c r="AF16" s="79"/>
      <c r="AG16" s="98"/>
      <c r="AH16" s="97"/>
      <c r="AI16" s="100"/>
      <c r="AJ16" s="100"/>
      <c r="AK16" s="4"/>
    </row>
    <row r="17" spans="1:37" ht="12.75" customHeight="1" x14ac:dyDescent="0.25">
      <c r="A17" s="69"/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63"/>
      <c r="AE17" s="80"/>
      <c r="AF17" s="80"/>
      <c r="AG17" s="101"/>
      <c r="AH17" s="97"/>
      <c r="AI17" s="100"/>
      <c r="AJ17" s="100"/>
      <c r="AK17" s="4"/>
    </row>
    <row r="18" spans="1:37" ht="12.75" customHeight="1" thickBot="1" x14ac:dyDescent="0.3">
      <c r="A18" s="10" t="s">
        <v>23</v>
      </c>
      <c r="B18" s="11" t="s">
        <v>24</v>
      </c>
      <c r="C18" s="12">
        <v>3</v>
      </c>
      <c r="D18" s="12">
        <v>4</v>
      </c>
      <c r="E18" s="12">
        <v>5</v>
      </c>
      <c r="F18" s="12">
        <v>6</v>
      </c>
      <c r="G18" s="12">
        <v>7</v>
      </c>
      <c r="H18" s="12">
        <v>8</v>
      </c>
      <c r="I18" s="12">
        <v>9</v>
      </c>
      <c r="J18" s="12">
        <v>10</v>
      </c>
      <c r="K18" s="12">
        <v>11</v>
      </c>
      <c r="L18" s="12">
        <v>12</v>
      </c>
      <c r="M18" s="12">
        <v>13</v>
      </c>
      <c r="N18" s="12">
        <v>14</v>
      </c>
      <c r="O18" s="12">
        <v>15</v>
      </c>
      <c r="P18" s="12">
        <v>16</v>
      </c>
      <c r="Q18" s="12">
        <v>17</v>
      </c>
      <c r="R18" s="12">
        <v>18</v>
      </c>
      <c r="S18" s="12">
        <v>19</v>
      </c>
      <c r="T18" s="12">
        <v>20</v>
      </c>
      <c r="U18" s="12">
        <v>21</v>
      </c>
      <c r="V18" s="12">
        <v>22</v>
      </c>
      <c r="W18" s="12">
        <v>23</v>
      </c>
      <c r="X18" s="12">
        <v>24</v>
      </c>
      <c r="Y18" s="12">
        <v>25</v>
      </c>
      <c r="Z18" s="12">
        <v>26</v>
      </c>
      <c r="AA18" s="12">
        <v>27</v>
      </c>
      <c r="AB18" s="12">
        <v>28</v>
      </c>
      <c r="AC18" s="12">
        <v>29</v>
      </c>
      <c r="AD18" s="12">
        <v>30</v>
      </c>
      <c r="AE18" s="81">
        <v>31</v>
      </c>
      <c r="AF18" s="81">
        <v>32</v>
      </c>
      <c r="AG18" s="102">
        <v>33</v>
      </c>
      <c r="AH18" s="103">
        <v>34</v>
      </c>
      <c r="AI18" s="103">
        <v>35</v>
      </c>
      <c r="AJ18" s="103">
        <v>36</v>
      </c>
      <c r="AK18" s="4"/>
    </row>
    <row r="19" spans="1:37" ht="48" customHeight="1" x14ac:dyDescent="0.25">
      <c r="A19" s="13" t="s">
        <v>37</v>
      </c>
      <c r="B19" s="14" t="s">
        <v>38</v>
      </c>
      <c r="C19" s="15" t="s">
        <v>39</v>
      </c>
      <c r="D19" s="15" t="s">
        <v>39</v>
      </c>
      <c r="E19" s="15" t="s">
        <v>39</v>
      </c>
      <c r="F19" s="15" t="s">
        <v>39</v>
      </c>
      <c r="G19" s="15" t="s">
        <v>39</v>
      </c>
      <c r="H19" s="15" t="s">
        <v>39</v>
      </c>
      <c r="I19" s="15" t="s">
        <v>39</v>
      </c>
      <c r="J19" s="15" t="s">
        <v>39</v>
      </c>
      <c r="K19" s="15" t="s">
        <v>39</v>
      </c>
      <c r="L19" s="15" t="s">
        <v>39</v>
      </c>
      <c r="M19" s="15" t="s">
        <v>39</v>
      </c>
      <c r="N19" s="15" t="s">
        <v>39</v>
      </c>
      <c r="O19" s="15" t="s">
        <v>39</v>
      </c>
      <c r="P19" s="15" t="s">
        <v>39</v>
      </c>
      <c r="Q19" s="15" t="s">
        <v>39</v>
      </c>
      <c r="R19" s="15" t="s">
        <v>39</v>
      </c>
      <c r="S19" s="15" t="s">
        <v>39</v>
      </c>
      <c r="T19" s="15" t="s">
        <v>39</v>
      </c>
      <c r="U19" s="15" t="s">
        <v>39</v>
      </c>
      <c r="V19" s="15" t="s">
        <v>39</v>
      </c>
      <c r="W19" s="15" t="s">
        <v>39</v>
      </c>
      <c r="X19" s="15" t="s">
        <v>39</v>
      </c>
      <c r="Y19" s="15" t="s">
        <v>39</v>
      </c>
      <c r="Z19" s="15" t="s">
        <v>39</v>
      </c>
      <c r="AA19" s="15" t="s">
        <v>39</v>
      </c>
      <c r="AB19" s="15" t="s">
        <v>39</v>
      </c>
      <c r="AC19" s="15" t="s">
        <v>39</v>
      </c>
      <c r="AD19" s="15" t="s">
        <v>39</v>
      </c>
      <c r="AE19" s="82">
        <f>AE40</f>
        <v>73831.000000000015</v>
      </c>
      <c r="AF19" s="82">
        <f t="shared" ref="AF19:AJ19" si="0">AF40</f>
        <v>71481.200000000012</v>
      </c>
      <c r="AG19" s="104">
        <f t="shared" si="0"/>
        <v>27314</v>
      </c>
      <c r="AH19" s="105">
        <f t="shared" si="0"/>
        <v>17883.3</v>
      </c>
      <c r="AI19" s="105">
        <f>AI40</f>
        <v>16316.6</v>
      </c>
      <c r="AJ19" s="105">
        <f t="shared" si="0"/>
        <v>17351.2</v>
      </c>
      <c r="AK19" s="4"/>
    </row>
    <row r="20" spans="1:37" ht="121.5" customHeight="1" x14ac:dyDescent="0.25">
      <c r="A20" s="16" t="s">
        <v>40</v>
      </c>
      <c r="B20" s="17" t="s">
        <v>41</v>
      </c>
      <c r="C20" s="18" t="s">
        <v>42</v>
      </c>
      <c r="D20" s="19" t="s">
        <v>43</v>
      </c>
      <c r="E20" s="19" t="s">
        <v>44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 t="s">
        <v>45</v>
      </c>
      <c r="AA20" s="19" t="s">
        <v>43</v>
      </c>
      <c r="AB20" s="19" t="s">
        <v>46</v>
      </c>
      <c r="AC20" s="19" t="s">
        <v>47</v>
      </c>
      <c r="AD20" s="20" t="s">
        <v>48</v>
      </c>
      <c r="AE20" s="83">
        <v>2879.8</v>
      </c>
      <c r="AF20" s="83">
        <v>2879.8</v>
      </c>
      <c r="AG20" s="106">
        <v>2200</v>
      </c>
      <c r="AH20" s="107">
        <v>1853</v>
      </c>
      <c r="AI20" s="107">
        <v>1853</v>
      </c>
      <c r="AJ20" s="107">
        <v>1853</v>
      </c>
      <c r="AK20" s="4"/>
    </row>
    <row r="21" spans="1:37" ht="86.25" customHeight="1" x14ac:dyDescent="0.25">
      <c r="A21" s="21"/>
      <c r="B21" s="22"/>
      <c r="C21" s="23"/>
      <c r="D21" s="24"/>
      <c r="E21" s="24"/>
      <c r="F21" s="24" t="s">
        <v>49</v>
      </c>
      <c r="G21" s="24" t="s">
        <v>43</v>
      </c>
      <c r="H21" s="24" t="s">
        <v>50</v>
      </c>
      <c r="I21" s="24" t="s">
        <v>51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 t="s">
        <v>52</v>
      </c>
      <c r="X21" s="24" t="s">
        <v>43</v>
      </c>
      <c r="Y21" s="24" t="s">
        <v>53</v>
      </c>
      <c r="Z21" s="24"/>
      <c r="AA21" s="24"/>
      <c r="AB21" s="24"/>
      <c r="AC21" s="25"/>
      <c r="AD21" s="24" t="s">
        <v>48</v>
      </c>
      <c r="AE21" s="84">
        <v>0</v>
      </c>
      <c r="AF21" s="84">
        <v>0</v>
      </c>
      <c r="AG21" s="108">
        <v>0</v>
      </c>
      <c r="AH21" s="109">
        <v>0</v>
      </c>
      <c r="AI21" s="109">
        <v>0</v>
      </c>
      <c r="AJ21" s="109">
        <v>0</v>
      </c>
      <c r="AK21" s="4"/>
    </row>
    <row r="22" spans="1:37" ht="80.25" customHeight="1" x14ac:dyDescent="0.25">
      <c r="A22" s="16" t="s">
        <v>54</v>
      </c>
      <c r="B22" s="17" t="s">
        <v>55</v>
      </c>
      <c r="C22" s="18" t="s">
        <v>42</v>
      </c>
      <c r="D22" s="19" t="s">
        <v>43</v>
      </c>
      <c r="E22" s="19" t="s">
        <v>44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 t="s">
        <v>56</v>
      </c>
      <c r="AA22" s="19" t="s">
        <v>43</v>
      </c>
      <c r="AB22" s="19" t="s">
        <v>57</v>
      </c>
      <c r="AC22" s="19" t="s">
        <v>58</v>
      </c>
      <c r="AD22" s="20" t="s">
        <v>59</v>
      </c>
      <c r="AE22" s="83">
        <v>718.1</v>
      </c>
      <c r="AF22" s="83">
        <v>712.7</v>
      </c>
      <c r="AG22" s="106">
        <v>329</v>
      </c>
      <c r="AH22" s="107">
        <v>600</v>
      </c>
      <c r="AI22" s="107">
        <v>600</v>
      </c>
      <c r="AJ22" s="107">
        <v>600</v>
      </c>
      <c r="AK22" s="4"/>
    </row>
    <row r="23" spans="1:37" ht="90.75" customHeight="1" x14ac:dyDescent="0.25">
      <c r="A23" s="16" t="s">
        <v>60</v>
      </c>
      <c r="B23" s="17" t="s">
        <v>61</v>
      </c>
      <c r="C23" s="18" t="s">
        <v>42</v>
      </c>
      <c r="D23" s="19" t="s">
        <v>43</v>
      </c>
      <c r="E23" s="19" t="s">
        <v>44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 t="s">
        <v>62</v>
      </c>
      <c r="X23" s="19" t="s">
        <v>43</v>
      </c>
      <c r="Y23" s="19" t="s">
        <v>63</v>
      </c>
      <c r="Z23" s="19"/>
      <c r="AA23" s="19"/>
      <c r="AB23" s="19"/>
      <c r="AC23" s="19" t="s">
        <v>64</v>
      </c>
      <c r="AD23" s="20" t="s">
        <v>65</v>
      </c>
      <c r="AE23" s="83">
        <v>12244</v>
      </c>
      <c r="AF23" s="83">
        <v>11940</v>
      </c>
      <c r="AG23" s="106">
        <v>8618.2999999999993</v>
      </c>
      <c r="AH23" s="107">
        <v>823.1</v>
      </c>
      <c r="AI23" s="107">
        <v>681</v>
      </c>
      <c r="AJ23" s="107">
        <v>1541</v>
      </c>
      <c r="AK23" s="4"/>
    </row>
    <row r="24" spans="1:37" ht="72" customHeight="1" x14ac:dyDescent="0.25">
      <c r="A24" s="16" t="s">
        <v>66</v>
      </c>
      <c r="B24" s="17" t="s">
        <v>67</v>
      </c>
      <c r="C24" s="18" t="s">
        <v>42</v>
      </c>
      <c r="D24" s="19" t="s">
        <v>43</v>
      </c>
      <c r="E24" s="19" t="s">
        <v>44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 t="s">
        <v>64</v>
      </c>
      <c r="AD24" s="20" t="s">
        <v>68</v>
      </c>
      <c r="AE24" s="83">
        <v>188.9</v>
      </c>
      <c r="AF24" s="83">
        <v>188.9</v>
      </c>
      <c r="AG24" s="106">
        <v>111.6</v>
      </c>
      <c r="AH24" s="107">
        <f>178.1-0.6</f>
        <v>177.5</v>
      </c>
      <c r="AI24" s="107">
        <f>153.1-0.6</f>
        <v>152.5</v>
      </c>
      <c r="AJ24" s="107">
        <f>153.1-0.6</f>
        <v>152.5</v>
      </c>
      <c r="AK24" s="4"/>
    </row>
    <row r="25" spans="1:37" ht="82.5" customHeight="1" x14ac:dyDescent="0.25">
      <c r="A25" s="16" t="s">
        <v>69</v>
      </c>
      <c r="B25" s="17" t="s">
        <v>70</v>
      </c>
      <c r="C25" s="18" t="s">
        <v>42</v>
      </c>
      <c r="D25" s="19" t="s">
        <v>43</v>
      </c>
      <c r="E25" s="19" t="s">
        <v>44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 t="s">
        <v>71</v>
      </c>
      <c r="AD25" s="20" t="s">
        <v>141</v>
      </c>
      <c r="AE25" s="83">
        <f>2757.8+10044.4</f>
        <v>12802.2</v>
      </c>
      <c r="AF25" s="83">
        <v>12656.5</v>
      </c>
      <c r="AG25" s="106">
        <f>1023+48</f>
        <v>1071</v>
      </c>
      <c r="AH25" s="107">
        <v>0</v>
      </c>
      <c r="AI25" s="107">
        <v>0</v>
      </c>
      <c r="AJ25" s="107">
        <v>0</v>
      </c>
      <c r="AK25" s="4"/>
    </row>
    <row r="26" spans="1:37" ht="132.75" customHeight="1" x14ac:dyDescent="0.25">
      <c r="A26" s="16" t="s">
        <v>72</v>
      </c>
      <c r="B26" s="17" t="s">
        <v>73</v>
      </c>
      <c r="C26" s="18" t="s">
        <v>74</v>
      </c>
      <c r="D26" s="19" t="s">
        <v>43</v>
      </c>
      <c r="E26" s="19" t="s">
        <v>75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 t="s">
        <v>76</v>
      </c>
      <c r="AD26" s="20" t="s">
        <v>77</v>
      </c>
      <c r="AE26" s="83">
        <v>28394.3</v>
      </c>
      <c r="AF26" s="83">
        <v>27682.400000000001</v>
      </c>
      <c r="AG26" s="106">
        <v>0</v>
      </c>
      <c r="AH26" s="107">
        <v>0</v>
      </c>
      <c r="AI26" s="107">
        <v>0</v>
      </c>
      <c r="AJ26" s="107">
        <v>0</v>
      </c>
      <c r="AK26" s="4"/>
    </row>
    <row r="27" spans="1:37" ht="107.25" customHeight="1" x14ac:dyDescent="0.25">
      <c r="A27" s="16" t="s">
        <v>78</v>
      </c>
      <c r="B27" s="17" t="s">
        <v>79</v>
      </c>
      <c r="C27" s="18" t="s">
        <v>42</v>
      </c>
      <c r="D27" s="19" t="s">
        <v>43</v>
      </c>
      <c r="E27" s="19" t="s">
        <v>44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80</v>
      </c>
      <c r="AA27" s="19" t="s">
        <v>43</v>
      </c>
      <c r="AB27" s="19" t="s">
        <v>81</v>
      </c>
      <c r="AC27" s="19" t="s">
        <v>64</v>
      </c>
      <c r="AD27" s="20" t="s">
        <v>82</v>
      </c>
      <c r="AE27" s="83">
        <v>48</v>
      </c>
      <c r="AF27" s="83">
        <v>0</v>
      </c>
      <c r="AG27" s="106">
        <v>0</v>
      </c>
      <c r="AH27" s="107">
        <v>0</v>
      </c>
      <c r="AI27" s="107">
        <v>0</v>
      </c>
      <c r="AJ27" s="107">
        <v>0</v>
      </c>
      <c r="AK27" s="4"/>
    </row>
    <row r="28" spans="1:37" ht="162.75" customHeight="1" x14ac:dyDescent="0.25">
      <c r="A28" s="47" t="s">
        <v>83</v>
      </c>
      <c r="B28" s="17" t="s">
        <v>84</v>
      </c>
      <c r="C28" s="18" t="s">
        <v>85</v>
      </c>
      <c r="D28" s="19" t="s">
        <v>43</v>
      </c>
      <c r="E28" s="19" t="s">
        <v>44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 t="s">
        <v>86</v>
      </c>
      <c r="AD28" s="20" t="s">
        <v>87</v>
      </c>
      <c r="AE28" s="83">
        <v>590</v>
      </c>
      <c r="AF28" s="83">
        <v>590</v>
      </c>
      <c r="AG28" s="106">
        <v>718.2</v>
      </c>
      <c r="AH28" s="107">
        <v>0</v>
      </c>
      <c r="AI28" s="107">
        <v>0</v>
      </c>
      <c r="AJ28" s="107">
        <v>0</v>
      </c>
      <c r="AK28" s="46"/>
    </row>
    <row r="29" spans="1:37" ht="140.25" customHeight="1" x14ac:dyDescent="0.25">
      <c r="A29" s="16" t="s">
        <v>88</v>
      </c>
      <c r="B29" s="17" t="s">
        <v>89</v>
      </c>
      <c r="C29" s="18" t="s">
        <v>90</v>
      </c>
      <c r="D29" s="19" t="s">
        <v>43</v>
      </c>
      <c r="E29" s="19" t="s">
        <v>91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39" t="s">
        <v>123</v>
      </c>
      <c r="AA29" s="19" t="s">
        <v>43</v>
      </c>
      <c r="AB29" s="19" t="s">
        <v>92</v>
      </c>
      <c r="AC29" s="19" t="s">
        <v>23</v>
      </c>
      <c r="AD29" s="20" t="s">
        <v>93</v>
      </c>
      <c r="AE29" s="83">
        <f>15028.6+19.5</f>
        <v>15048.1</v>
      </c>
      <c r="AF29" s="83">
        <f>13896+19.3</f>
        <v>13915.3</v>
      </c>
      <c r="AG29" s="106">
        <f>12754.2-0.7</f>
        <v>12753.5</v>
      </c>
      <c r="AH29" s="107">
        <v>13280</v>
      </c>
      <c r="AI29" s="107">
        <v>11409.5</v>
      </c>
      <c r="AJ29" s="107">
        <v>10947.1</v>
      </c>
      <c r="AK29" s="4"/>
    </row>
    <row r="30" spans="1:37" ht="111.75" customHeight="1" x14ac:dyDescent="0.25">
      <c r="A30" s="16" t="s">
        <v>94</v>
      </c>
      <c r="B30" s="17" t="s">
        <v>95</v>
      </c>
      <c r="C30" s="18" t="s">
        <v>42</v>
      </c>
      <c r="D30" s="19" t="s">
        <v>43</v>
      </c>
      <c r="E30" s="19" t="s">
        <v>44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 t="s">
        <v>96</v>
      </c>
      <c r="X30" s="19" t="s">
        <v>43</v>
      </c>
      <c r="Y30" s="19" t="s">
        <v>97</v>
      </c>
      <c r="Z30" s="19"/>
      <c r="AA30" s="19"/>
      <c r="AB30" s="19"/>
      <c r="AC30" s="19" t="s">
        <v>23</v>
      </c>
      <c r="AD30" s="20" t="s">
        <v>98</v>
      </c>
      <c r="AE30" s="83">
        <v>0</v>
      </c>
      <c r="AF30" s="83">
        <v>0</v>
      </c>
      <c r="AG30" s="106">
        <v>597.1</v>
      </c>
      <c r="AH30" s="107">
        <v>0</v>
      </c>
      <c r="AI30" s="107">
        <v>0</v>
      </c>
      <c r="AJ30" s="107">
        <v>0</v>
      </c>
      <c r="AK30" s="4"/>
    </row>
    <row r="31" spans="1:37" ht="108" customHeight="1" x14ac:dyDescent="0.25">
      <c r="A31" s="13" t="s">
        <v>99</v>
      </c>
      <c r="B31" s="14" t="s">
        <v>100</v>
      </c>
      <c r="C31" s="15" t="s">
        <v>39</v>
      </c>
      <c r="D31" s="15" t="s">
        <v>39</v>
      </c>
      <c r="E31" s="15" t="s">
        <v>39</v>
      </c>
      <c r="F31" s="15" t="s">
        <v>39</v>
      </c>
      <c r="G31" s="15" t="s">
        <v>39</v>
      </c>
      <c r="H31" s="15" t="s">
        <v>39</v>
      </c>
      <c r="I31" s="15" t="s">
        <v>39</v>
      </c>
      <c r="J31" s="15" t="s">
        <v>39</v>
      </c>
      <c r="K31" s="15" t="s">
        <v>39</v>
      </c>
      <c r="L31" s="15" t="s">
        <v>39</v>
      </c>
      <c r="M31" s="15" t="s">
        <v>39</v>
      </c>
      <c r="N31" s="15" t="s">
        <v>39</v>
      </c>
      <c r="O31" s="15" t="s">
        <v>39</v>
      </c>
      <c r="P31" s="15" t="s">
        <v>39</v>
      </c>
      <c r="Q31" s="15" t="s">
        <v>39</v>
      </c>
      <c r="R31" s="15" t="s">
        <v>39</v>
      </c>
      <c r="S31" s="15" t="s">
        <v>39</v>
      </c>
      <c r="T31" s="15" t="s">
        <v>39</v>
      </c>
      <c r="U31" s="15" t="s">
        <v>39</v>
      </c>
      <c r="V31" s="15" t="s">
        <v>39</v>
      </c>
      <c r="W31" s="15" t="s">
        <v>39</v>
      </c>
      <c r="X31" s="15" t="s">
        <v>39</v>
      </c>
      <c r="Y31" s="15" t="s">
        <v>39</v>
      </c>
      <c r="Z31" s="15" t="s">
        <v>39</v>
      </c>
      <c r="AA31" s="15" t="s">
        <v>39</v>
      </c>
      <c r="AB31" s="15" t="s">
        <v>39</v>
      </c>
      <c r="AC31" s="15" t="s">
        <v>39</v>
      </c>
      <c r="AD31" s="15" t="s">
        <v>39</v>
      </c>
      <c r="AE31" s="82">
        <f>AE32</f>
        <v>646.79999999999995</v>
      </c>
      <c r="AF31" s="82">
        <f t="shared" ref="AF31:AJ31" si="1">AF32</f>
        <v>646.79999999999995</v>
      </c>
      <c r="AG31" s="104">
        <f t="shared" si="1"/>
        <v>625.40000000000009</v>
      </c>
      <c r="AH31" s="105">
        <f t="shared" si="1"/>
        <v>860.9</v>
      </c>
      <c r="AI31" s="105">
        <f>AI32</f>
        <v>964.1</v>
      </c>
      <c r="AJ31" s="105">
        <f t="shared" si="1"/>
        <v>1236.0999999999999</v>
      </c>
      <c r="AK31" s="4"/>
    </row>
    <row r="32" spans="1:37" ht="36" customHeight="1" x14ac:dyDescent="0.25">
      <c r="A32" s="13" t="s">
        <v>101</v>
      </c>
      <c r="B32" s="14" t="s">
        <v>102</v>
      </c>
      <c r="C32" s="15" t="s">
        <v>39</v>
      </c>
      <c r="D32" s="15" t="s">
        <v>39</v>
      </c>
      <c r="E32" s="15" t="s">
        <v>39</v>
      </c>
      <c r="F32" s="15" t="s">
        <v>39</v>
      </c>
      <c r="G32" s="15" t="s">
        <v>39</v>
      </c>
      <c r="H32" s="15" t="s">
        <v>39</v>
      </c>
      <c r="I32" s="15" t="s">
        <v>39</v>
      </c>
      <c r="J32" s="15" t="s">
        <v>39</v>
      </c>
      <c r="K32" s="15" t="s">
        <v>39</v>
      </c>
      <c r="L32" s="15" t="s">
        <v>39</v>
      </c>
      <c r="M32" s="15" t="s">
        <v>39</v>
      </c>
      <c r="N32" s="15" t="s">
        <v>39</v>
      </c>
      <c r="O32" s="15" t="s">
        <v>39</v>
      </c>
      <c r="P32" s="15" t="s">
        <v>39</v>
      </c>
      <c r="Q32" s="15" t="s">
        <v>39</v>
      </c>
      <c r="R32" s="15" t="s">
        <v>39</v>
      </c>
      <c r="S32" s="15" t="s">
        <v>39</v>
      </c>
      <c r="T32" s="15" t="s">
        <v>39</v>
      </c>
      <c r="U32" s="15" t="s">
        <v>39</v>
      </c>
      <c r="V32" s="15" t="s">
        <v>39</v>
      </c>
      <c r="W32" s="15" t="s">
        <v>39</v>
      </c>
      <c r="X32" s="15" t="s">
        <v>39</v>
      </c>
      <c r="Y32" s="15" t="s">
        <v>39</v>
      </c>
      <c r="Z32" s="15" t="s">
        <v>39</v>
      </c>
      <c r="AA32" s="15" t="s">
        <v>39</v>
      </c>
      <c r="AB32" s="15" t="s">
        <v>39</v>
      </c>
      <c r="AC32" s="15" t="s">
        <v>39</v>
      </c>
      <c r="AD32" s="15" t="s">
        <v>39</v>
      </c>
      <c r="AE32" s="82">
        <f>AE33+AE34+AE35</f>
        <v>646.79999999999995</v>
      </c>
      <c r="AF32" s="82">
        <f t="shared" ref="AF32:AJ32" si="2">AF33+AF34+AF35</f>
        <v>646.79999999999995</v>
      </c>
      <c r="AG32" s="104">
        <f t="shared" si="2"/>
        <v>625.40000000000009</v>
      </c>
      <c r="AH32" s="105">
        <f>AH33+AH34</f>
        <v>860.9</v>
      </c>
      <c r="AI32" s="105">
        <f>AI33+AI34</f>
        <v>964.1</v>
      </c>
      <c r="AJ32" s="105">
        <f>AJ33+AJ34</f>
        <v>1236.0999999999999</v>
      </c>
      <c r="AK32" s="4"/>
    </row>
    <row r="33" spans="1:37" ht="103.5" customHeight="1" x14ac:dyDescent="0.25">
      <c r="A33" s="16" t="s">
        <v>103</v>
      </c>
      <c r="B33" s="17" t="s">
        <v>104</v>
      </c>
      <c r="C33" s="18"/>
      <c r="D33" s="19"/>
      <c r="E33" s="19"/>
      <c r="F33" s="19"/>
      <c r="G33" s="19"/>
      <c r="H33" s="19"/>
      <c r="I33" s="19"/>
      <c r="J33" s="19" t="s">
        <v>105</v>
      </c>
      <c r="K33" s="19" t="s">
        <v>43</v>
      </c>
      <c r="L33" s="19" t="s">
        <v>106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 t="s">
        <v>107</v>
      </c>
      <c r="AD33" s="20" t="s">
        <v>108</v>
      </c>
      <c r="AE33" s="83">
        <v>525.29999999999995</v>
      </c>
      <c r="AF33" s="83">
        <v>525.29999999999995</v>
      </c>
      <c r="AG33" s="106">
        <v>624.70000000000005</v>
      </c>
      <c r="AH33" s="107">
        <v>860.3</v>
      </c>
      <c r="AI33" s="107">
        <v>963.5</v>
      </c>
      <c r="AJ33" s="107">
        <v>1235.5</v>
      </c>
      <c r="AK33" s="4"/>
    </row>
    <row r="34" spans="1:37" ht="90" customHeight="1" x14ac:dyDescent="0.25">
      <c r="A34" s="16" t="s">
        <v>109</v>
      </c>
      <c r="B34" s="17" t="s">
        <v>110</v>
      </c>
      <c r="C34" s="18" t="s">
        <v>85</v>
      </c>
      <c r="D34" s="19" t="s">
        <v>43</v>
      </c>
      <c r="E34" s="19" t="s">
        <v>111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40"/>
      <c r="X34" s="19" t="s">
        <v>43</v>
      </c>
      <c r="Y34" s="19" t="s">
        <v>97</v>
      </c>
      <c r="Z34" s="19"/>
      <c r="AA34" s="19"/>
      <c r="AB34" s="19"/>
      <c r="AC34" s="19" t="s">
        <v>112</v>
      </c>
      <c r="AD34" s="20" t="s">
        <v>68</v>
      </c>
      <c r="AE34" s="83">
        <v>0.7</v>
      </c>
      <c r="AF34" s="83">
        <v>0.7</v>
      </c>
      <c r="AG34" s="106">
        <v>0.7</v>
      </c>
      <c r="AH34" s="107">
        <v>0.6</v>
      </c>
      <c r="AI34" s="107">
        <v>0.6</v>
      </c>
      <c r="AJ34" s="107">
        <v>0.6</v>
      </c>
      <c r="AK34" s="4"/>
    </row>
    <row r="35" spans="1:37" ht="123" customHeight="1" x14ac:dyDescent="0.25">
      <c r="A35" s="16" t="s">
        <v>113</v>
      </c>
      <c r="B35" s="17" t="s">
        <v>114</v>
      </c>
      <c r="C35" s="18" t="s">
        <v>42</v>
      </c>
      <c r="D35" s="19" t="s">
        <v>43</v>
      </c>
      <c r="E35" s="19" t="s">
        <v>44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 t="s">
        <v>115</v>
      </c>
      <c r="X35" s="19" t="s">
        <v>43</v>
      </c>
      <c r="Y35" s="19" t="s">
        <v>116</v>
      </c>
      <c r="Z35" s="19"/>
      <c r="AA35" s="19"/>
      <c r="AB35" s="19"/>
      <c r="AC35" s="19" t="s">
        <v>112</v>
      </c>
      <c r="AD35" s="20" t="s">
        <v>117</v>
      </c>
      <c r="AE35" s="83">
        <v>120.8</v>
      </c>
      <c r="AF35" s="83">
        <v>120.8</v>
      </c>
      <c r="AG35" s="106">
        <v>0</v>
      </c>
      <c r="AH35" s="107">
        <v>0</v>
      </c>
      <c r="AI35" s="107">
        <v>0</v>
      </c>
      <c r="AJ35" s="107">
        <v>0</v>
      </c>
      <c r="AK35" s="4"/>
    </row>
    <row r="36" spans="1:37" ht="127.5" customHeight="1" x14ac:dyDescent="0.25">
      <c r="A36" s="16" t="s">
        <v>118</v>
      </c>
      <c r="B36" s="17" t="s">
        <v>119</v>
      </c>
      <c r="C36" s="18" t="s">
        <v>120</v>
      </c>
      <c r="D36" s="19" t="s">
        <v>43</v>
      </c>
      <c r="E36" s="19" t="s">
        <v>44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0" t="s">
        <v>121</v>
      </c>
      <c r="AE36" s="83">
        <v>268.8</v>
      </c>
      <c r="AF36" s="83">
        <v>268.8</v>
      </c>
      <c r="AG36" s="106">
        <v>287.89999999999998</v>
      </c>
      <c r="AH36" s="107">
        <v>286.8</v>
      </c>
      <c r="AI36" s="107">
        <v>286.8</v>
      </c>
      <c r="AJ36" s="107">
        <v>286.8</v>
      </c>
      <c r="AK36" s="4"/>
    </row>
    <row r="37" spans="1:37" ht="127.5" customHeight="1" x14ac:dyDescent="0.25">
      <c r="A37" s="41" t="s">
        <v>130</v>
      </c>
      <c r="B37" s="42" t="s">
        <v>131</v>
      </c>
      <c r="C37" s="43" t="s">
        <v>127</v>
      </c>
      <c r="D37" s="19" t="s">
        <v>43</v>
      </c>
      <c r="E37" s="19" t="s">
        <v>44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 t="s">
        <v>132</v>
      </c>
      <c r="X37" s="19" t="s">
        <v>43</v>
      </c>
      <c r="Y37" s="19" t="s">
        <v>116</v>
      </c>
      <c r="Z37" s="19"/>
      <c r="AA37" s="19"/>
      <c r="AB37" s="19"/>
      <c r="AC37" s="19"/>
      <c r="AD37" s="44" t="s">
        <v>133</v>
      </c>
      <c r="AE37" s="83">
        <v>0</v>
      </c>
      <c r="AF37" s="83">
        <v>0</v>
      </c>
      <c r="AG37" s="106">
        <v>0</v>
      </c>
      <c r="AH37" s="107">
        <v>0</v>
      </c>
      <c r="AI37" s="107">
        <v>0</v>
      </c>
      <c r="AJ37" s="107">
        <v>0</v>
      </c>
      <c r="AK37" s="4"/>
    </row>
    <row r="38" spans="1:37" ht="105.75" customHeight="1" x14ac:dyDescent="0.25">
      <c r="A38" s="41" t="s">
        <v>126</v>
      </c>
      <c r="B38" s="42" t="s">
        <v>128</v>
      </c>
      <c r="C38" s="43" t="s">
        <v>127</v>
      </c>
      <c r="D38" s="19" t="s">
        <v>43</v>
      </c>
      <c r="E38" s="19" t="s">
        <v>44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44" t="s">
        <v>129</v>
      </c>
      <c r="AE38" s="83">
        <v>2</v>
      </c>
      <c r="AF38" s="83">
        <v>0</v>
      </c>
      <c r="AG38" s="106">
        <v>2</v>
      </c>
      <c r="AH38" s="107">
        <v>2</v>
      </c>
      <c r="AI38" s="107">
        <v>2</v>
      </c>
      <c r="AJ38" s="107">
        <v>2</v>
      </c>
      <c r="AK38" s="4"/>
    </row>
    <row r="39" spans="1:37" ht="127.5" customHeight="1" x14ac:dyDescent="0.25">
      <c r="A39" s="41" t="s">
        <v>124</v>
      </c>
      <c r="B39" s="42" t="s">
        <v>125</v>
      </c>
      <c r="C39" s="18" t="str">
        <f>C40</f>
        <v>х</v>
      </c>
      <c r="D39" s="18" t="str">
        <f t="shared" ref="D39:AD39" si="3">D40</f>
        <v>х</v>
      </c>
      <c r="E39" s="18" t="str">
        <f t="shared" si="3"/>
        <v>х</v>
      </c>
      <c r="F39" s="18" t="str">
        <f t="shared" si="3"/>
        <v>х</v>
      </c>
      <c r="G39" s="18" t="str">
        <f t="shared" si="3"/>
        <v>х</v>
      </c>
      <c r="H39" s="18" t="str">
        <f t="shared" si="3"/>
        <v>х</v>
      </c>
      <c r="I39" s="18" t="str">
        <f t="shared" si="3"/>
        <v>х</v>
      </c>
      <c r="J39" s="18" t="str">
        <f t="shared" si="3"/>
        <v>х</v>
      </c>
      <c r="K39" s="18" t="str">
        <f t="shared" si="3"/>
        <v>х</v>
      </c>
      <c r="L39" s="18" t="str">
        <f t="shared" si="3"/>
        <v>х</v>
      </c>
      <c r="M39" s="18" t="str">
        <f t="shared" si="3"/>
        <v>х</v>
      </c>
      <c r="N39" s="18" t="str">
        <f t="shared" si="3"/>
        <v>х</v>
      </c>
      <c r="O39" s="18" t="str">
        <f t="shared" si="3"/>
        <v>х</v>
      </c>
      <c r="P39" s="18" t="str">
        <f t="shared" si="3"/>
        <v>х</v>
      </c>
      <c r="Q39" s="18" t="str">
        <f t="shared" si="3"/>
        <v>х</v>
      </c>
      <c r="R39" s="18" t="str">
        <f t="shared" si="3"/>
        <v>х</v>
      </c>
      <c r="S39" s="18" t="str">
        <f t="shared" si="3"/>
        <v>х</v>
      </c>
      <c r="T39" s="18" t="str">
        <f t="shared" si="3"/>
        <v>х</v>
      </c>
      <c r="U39" s="18" t="str">
        <f t="shared" si="3"/>
        <v>х</v>
      </c>
      <c r="V39" s="18" t="str">
        <f t="shared" si="3"/>
        <v>х</v>
      </c>
      <c r="W39" s="18" t="str">
        <f t="shared" si="3"/>
        <v>х</v>
      </c>
      <c r="X39" s="18" t="str">
        <f t="shared" si="3"/>
        <v>х</v>
      </c>
      <c r="Y39" s="18" t="str">
        <f t="shared" si="3"/>
        <v>х</v>
      </c>
      <c r="Z39" s="18" t="str">
        <f t="shared" si="3"/>
        <v>х</v>
      </c>
      <c r="AA39" s="18" t="str">
        <f t="shared" si="3"/>
        <v>х</v>
      </c>
      <c r="AB39" s="18" t="str">
        <f t="shared" si="3"/>
        <v>х</v>
      </c>
      <c r="AC39" s="18" t="str">
        <f t="shared" si="3"/>
        <v>х</v>
      </c>
      <c r="AD39" s="18" t="str">
        <f t="shared" si="3"/>
        <v>х</v>
      </c>
      <c r="AE39" s="83">
        <v>0</v>
      </c>
      <c r="AF39" s="83">
        <v>0</v>
      </c>
      <c r="AG39" s="106">
        <v>0</v>
      </c>
      <c r="AH39" s="107">
        <v>0</v>
      </c>
      <c r="AI39" s="107">
        <v>367.7</v>
      </c>
      <c r="AJ39" s="107">
        <v>732.7</v>
      </c>
      <c r="AK39" s="4"/>
    </row>
    <row r="40" spans="1:37" ht="24" customHeight="1" thickBot="1" x14ac:dyDescent="0.3">
      <c r="A40" s="13" t="s">
        <v>122</v>
      </c>
      <c r="B40" s="45" t="s">
        <v>134</v>
      </c>
      <c r="C40" s="15" t="s">
        <v>39</v>
      </c>
      <c r="D40" s="15" t="s">
        <v>39</v>
      </c>
      <c r="E40" s="15" t="s">
        <v>39</v>
      </c>
      <c r="F40" s="15" t="s">
        <v>39</v>
      </c>
      <c r="G40" s="15" t="s">
        <v>39</v>
      </c>
      <c r="H40" s="15" t="s">
        <v>39</v>
      </c>
      <c r="I40" s="15" t="s">
        <v>39</v>
      </c>
      <c r="J40" s="15" t="s">
        <v>39</v>
      </c>
      <c r="K40" s="15" t="s">
        <v>39</v>
      </c>
      <c r="L40" s="15" t="s">
        <v>39</v>
      </c>
      <c r="M40" s="15" t="s">
        <v>39</v>
      </c>
      <c r="N40" s="15" t="s">
        <v>39</v>
      </c>
      <c r="O40" s="15" t="s">
        <v>39</v>
      </c>
      <c r="P40" s="15" t="s">
        <v>39</v>
      </c>
      <c r="Q40" s="15" t="s">
        <v>39</v>
      </c>
      <c r="R40" s="15" t="s">
        <v>39</v>
      </c>
      <c r="S40" s="15" t="s">
        <v>39</v>
      </c>
      <c r="T40" s="15" t="s">
        <v>39</v>
      </c>
      <c r="U40" s="15" t="s">
        <v>39</v>
      </c>
      <c r="V40" s="15" t="s">
        <v>39</v>
      </c>
      <c r="W40" s="15" t="s">
        <v>39</v>
      </c>
      <c r="X40" s="15" t="s">
        <v>39</v>
      </c>
      <c r="Y40" s="15" t="s">
        <v>39</v>
      </c>
      <c r="Z40" s="15" t="s">
        <v>39</v>
      </c>
      <c r="AA40" s="15" t="s">
        <v>39</v>
      </c>
      <c r="AB40" s="15" t="s">
        <v>39</v>
      </c>
      <c r="AC40" s="15" t="s">
        <v>39</v>
      </c>
      <c r="AD40" s="15" t="s">
        <v>39</v>
      </c>
      <c r="AE40" s="82">
        <f t="shared" ref="AE40:AJ40" si="4">AE20+AE21+AE22+AE23+AE24+AE25+AE26+AE27+AE28+AE29+AE30+AE31+AE37+AE39+AE38+AE36</f>
        <v>73831.000000000015</v>
      </c>
      <c r="AF40" s="82">
        <f t="shared" si="4"/>
        <v>71481.200000000012</v>
      </c>
      <c r="AG40" s="104">
        <f t="shared" si="4"/>
        <v>27314</v>
      </c>
      <c r="AH40" s="105">
        <f t="shared" si="4"/>
        <v>17883.3</v>
      </c>
      <c r="AI40" s="105">
        <f>AI20+AI21+AI22+AI23+AI24+AI25+AI26+AI27+AI28+AI29+AI30+AI31+AI37+AI39+AI38+AI36</f>
        <v>16316.6</v>
      </c>
      <c r="AJ40" s="105">
        <f t="shared" si="4"/>
        <v>17351.2</v>
      </c>
      <c r="AK40" s="4"/>
    </row>
    <row r="41" spans="1:37" ht="12.95" customHeight="1" x14ac:dyDescent="0.25">
      <c r="A41" s="26"/>
      <c r="B41" s="27"/>
      <c r="C41" s="28"/>
      <c r="D41" s="28"/>
      <c r="E41" s="28"/>
      <c r="F41" s="28"/>
      <c r="G41" s="28"/>
      <c r="H41" s="28"/>
      <c r="I41" s="27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"/>
      <c r="V41" s="2"/>
      <c r="W41" s="2"/>
      <c r="X41" s="2"/>
      <c r="Y41" s="2"/>
      <c r="Z41" s="2"/>
      <c r="AA41" s="2"/>
      <c r="AB41" s="2"/>
      <c r="AC41" s="2"/>
      <c r="AD41" s="2"/>
      <c r="AE41" s="85"/>
      <c r="AF41" s="85"/>
      <c r="AG41" s="110"/>
      <c r="AH41" s="111"/>
      <c r="AI41" s="111"/>
      <c r="AJ41" s="111"/>
      <c r="AK41" s="4"/>
    </row>
    <row r="42" spans="1:37" ht="12.95" customHeight="1" x14ac:dyDescent="0.25">
      <c r="A42" s="30" t="s">
        <v>25</v>
      </c>
      <c r="B42" s="31"/>
      <c r="C42" s="59" t="s">
        <v>142</v>
      </c>
      <c r="D42" s="60"/>
      <c r="E42" s="60"/>
      <c r="F42" s="33"/>
      <c r="G42" s="61" t="s">
        <v>142</v>
      </c>
      <c r="H42" s="60"/>
      <c r="I42" s="60"/>
      <c r="J42" s="60"/>
      <c r="K42" s="34"/>
      <c r="L42" s="34"/>
      <c r="M42" s="34"/>
      <c r="N42" s="34"/>
      <c r="O42" s="34"/>
      <c r="P42" s="34"/>
      <c r="Q42" s="3"/>
      <c r="R42" s="3"/>
      <c r="S42" s="3"/>
      <c r="T42" s="3"/>
      <c r="U42" s="2"/>
      <c r="V42" s="2"/>
      <c r="W42" s="2"/>
      <c r="X42" s="2"/>
      <c r="Y42" s="2"/>
      <c r="Z42" s="2"/>
      <c r="AA42" s="2"/>
      <c r="AB42" s="2"/>
      <c r="AC42" s="2"/>
      <c r="AD42" s="2"/>
      <c r="AE42" s="85"/>
      <c r="AF42" s="85"/>
      <c r="AG42" s="110"/>
      <c r="AH42" s="111"/>
      <c r="AI42" s="111"/>
      <c r="AJ42" s="111"/>
      <c r="AK42" s="4"/>
    </row>
    <row r="43" spans="1:37" ht="14.45" customHeight="1" x14ac:dyDescent="0.25">
      <c r="A43" s="30"/>
      <c r="B43" s="31"/>
      <c r="C43" s="51" t="s">
        <v>26</v>
      </c>
      <c r="D43" s="52"/>
      <c r="E43" s="52"/>
      <c r="F43" s="33"/>
      <c r="G43" s="51" t="s">
        <v>27</v>
      </c>
      <c r="H43" s="52"/>
      <c r="I43" s="52"/>
      <c r="J43" s="52"/>
      <c r="K43" s="34"/>
      <c r="L43" s="34"/>
      <c r="M43" s="34"/>
      <c r="N43" s="34"/>
      <c r="O43" s="34"/>
      <c r="P43" s="34"/>
      <c r="Q43" s="3"/>
      <c r="R43" s="3"/>
      <c r="S43" s="3"/>
      <c r="T43" s="3"/>
      <c r="U43" s="2"/>
      <c r="V43" s="2"/>
      <c r="W43" s="2"/>
      <c r="X43" s="2"/>
      <c r="Y43" s="2"/>
      <c r="Z43" s="2"/>
      <c r="AA43" s="2"/>
      <c r="AB43" s="2"/>
      <c r="AC43" s="2"/>
      <c r="AD43" s="2"/>
      <c r="AE43" s="85"/>
      <c r="AF43" s="85"/>
      <c r="AG43" s="110"/>
      <c r="AH43" s="111"/>
      <c r="AI43" s="111"/>
      <c r="AJ43" s="111"/>
      <c r="AK43" s="4"/>
    </row>
    <row r="44" spans="1:37" ht="11.65" customHeight="1" x14ac:dyDescent="0.25">
      <c r="A44" s="30"/>
      <c r="B44" s="31"/>
      <c r="C44" s="33"/>
      <c r="D44" s="33"/>
      <c r="E44" s="33"/>
      <c r="F44" s="33"/>
      <c r="G44" s="33"/>
      <c r="H44" s="33"/>
      <c r="I44" s="31"/>
      <c r="J44" s="34"/>
      <c r="K44" s="34"/>
      <c r="L44" s="34"/>
      <c r="M44" s="34"/>
      <c r="N44" s="34"/>
      <c r="O44" s="34"/>
      <c r="P44" s="34"/>
      <c r="Q44" s="3"/>
      <c r="R44" s="3"/>
      <c r="S44" s="3"/>
      <c r="T44" s="3"/>
      <c r="U44" s="2"/>
      <c r="V44" s="2"/>
      <c r="W44" s="2"/>
      <c r="X44" s="2"/>
      <c r="Y44" s="2"/>
      <c r="Z44" s="2"/>
      <c r="AA44" s="2"/>
      <c r="AB44" s="2"/>
      <c r="AC44" s="2"/>
      <c r="AD44" s="2"/>
      <c r="AE44" s="85"/>
      <c r="AF44" s="85"/>
      <c r="AG44" s="110"/>
      <c r="AH44" s="111"/>
      <c r="AI44" s="111"/>
      <c r="AJ44" s="111"/>
      <c r="AK44" s="4"/>
    </row>
    <row r="45" spans="1:37" ht="15.6" customHeight="1" x14ac:dyDescent="0.25">
      <c r="A45" s="53" t="s">
        <v>28</v>
      </c>
      <c r="B45" s="54"/>
      <c r="C45" s="33"/>
      <c r="D45" s="48" t="s">
        <v>143</v>
      </c>
      <c r="E45" s="32"/>
      <c r="F45" s="33"/>
      <c r="G45" s="32"/>
      <c r="H45" s="32"/>
      <c r="I45" s="35"/>
      <c r="J45" s="34"/>
      <c r="K45" s="36"/>
      <c r="L45" s="36"/>
      <c r="M45" s="34"/>
      <c r="N45" s="34"/>
      <c r="O45" s="34"/>
      <c r="P45" s="34"/>
      <c r="Q45" s="3"/>
      <c r="R45" s="3"/>
      <c r="S45" s="3"/>
      <c r="T45" s="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85"/>
      <c r="AF45" s="85"/>
      <c r="AG45" s="110"/>
      <c r="AH45" s="111"/>
      <c r="AI45" s="111"/>
      <c r="AJ45" s="111"/>
      <c r="AK45" s="4"/>
    </row>
    <row r="46" spans="1:37" ht="11.25" customHeight="1" x14ac:dyDescent="0.25">
      <c r="A46" s="55" t="s">
        <v>29</v>
      </c>
      <c r="B46" s="56"/>
      <c r="C46" s="33" t="s">
        <v>30</v>
      </c>
      <c r="D46" s="51" t="s">
        <v>26</v>
      </c>
      <c r="E46" s="52"/>
      <c r="F46" s="37"/>
      <c r="G46" s="51" t="s">
        <v>31</v>
      </c>
      <c r="H46" s="52"/>
      <c r="I46" s="52"/>
      <c r="J46" s="34"/>
      <c r="K46" s="49"/>
      <c r="L46" s="50"/>
      <c r="M46" s="34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  <c r="AA46" s="2"/>
      <c r="AB46" s="2"/>
      <c r="AC46" s="2"/>
      <c r="AD46" s="2"/>
      <c r="AE46" s="85"/>
      <c r="AF46" s="85"/>
      <c r="AG46" s="110"/>
      <c r="AH46" s="111"/>
      <c r="AI46" s="111"/>
      <c r="AJ46" s="111"/>
      <c r="AK46" s="4"/>
    </row>
    <row r="47" spans="1:37" ht="12.75" customHeight="1" x14ac:dyDescent="0.25">
      <c r="A47" s="30"/>
      <c r="B47" s="31"/>
      <c r="C47" s="33"/>
      <c r="D47" s="33"/>
      <c r="E47" s="33"/>
      <c r="F47" s="33"/>
      <c r="G47" s="33"/>
      <c r="H47" s="33"/>
      <c r="I47" s="31"/>
      <c r="J47" s="34"/>
      <c r="K47" s="33"/>
      <c r="L47" s="33"/>
      <c r="M47" s="33"/>
      <c r="N47" s="33"/>
      <c r="O47" s="33"/>
      <c r="P47" s="38"/>
      <c r="Q47" s="3"/>
      <c r="R47" s="3"/>
      <c r="S47" s="3"/>
      <c r="T47" s="3"/>
      <c r="U47" s="2"/>
      <c r="V47" s="2"/>
      <c r="W47" s="2"/>
      <c r="X47" s="2"/>
      <c r="Y47" s="2"/>
      <c r="Z47" s="2"/>
      <c r="AA47" s="2"/>
      <c r="AB47" s="2"/>
      <c r="AC47" s="2"/>
      <c r="AD47" s="2"/>
      <c r="AE47" s="85"/>
      <c r="AF47" s="85"/>
      <c r="AG47" s="110"/>
      <c r="AH47" s="111"/>
      <c r="AI47" s="111"/>
      <c r="AJ47" s="111"/>
      <c r="AK47" s="4"/>
    </row>
  </sheetData>
  <mergeCells count="62">
    <mergeCell ref="T11:V11"/>
    <mergeCell ref="F11:I11"/>
    <mergeCell ref="J11:L11"/>
    <mergeCell ref="AG11:AG17"/>
    <mergeCell ref="AH11:AH17"/>
    <mergeCell ref="W11:Y11"/>
    <mergeCell ref="Z11:AB11"/>
    <mergeCell ref="AE11:AF12"/>
    <mergeCell ref="M11:P11"/>
    <mergeCell ref="Q11:S11"/>
    <mergeCell ref="L12:L17"/>
    <mergeCell ref="M12:M17"/>
    <mergeCell ref="N12:N17"/>
    <mergeCell ref="O12:O17"/>
    <mergeCell ref="P12:P17"/>
    <mergeCell ref="V12:V17"/>
    <mergeCell ref="AJ13:AJ17"/>
    <mergeCell ref="A1:AJ2"/>
    <mergeCell ref="A3:AE3"/>
    <mergeCell ref="A8:A17"/>
    <mergeCell ref="B8:B17"/>
    <mergeCell ref="C8:AB9"/>
    <mergeCell ref="AC8:AC17"/>
    <mergeCell ref="AD8:AD11"/>
    <mergeCell ref="AE8:AJ10"/>
    <mergeCell ref="AI11:AJ12"/>
    <mergeCell ref="C10:V10"/>
    <mergeCell ref="W10:AB10"/>
    <mergeCell ref="Q12:Q17"/>
    <mergeCell ref="C11:E11"/>
    <mergeCell ref="R12:R17"/>
    <mergeCell ref="S12:S17"/>
    <mergeCell ref="C42:E42"/>
    <mergeCell ref="G42:J42"/>
    <mergeCell ref="AE13:AE17"/>
    <mergeCell ref="AF13:AF17"/>
    <mergeCell ref="AI13:AI17"/>
    <mergeCell ref="Y12:Y17"/>
    <mergeCell ref="Z12:Z17"/>
    <mergeCell ref="AA12:AA17"/>
    <mergeCell ref="AB12:AB17"/>
    <mergeCell ref="AD12:AD17"/>
    <mergeCell ref="T12:T17"/>
    <mergeCell ref="U12:U17"/>
    <mergeCell ref="H12:H17"/>
    <mergeCell ref="I12:I17"/>
    <mergeCell ref="J12:J17"/>
    <mergeCell ref="K12:K17"/>
    <mergeCell ref="W12:W17"/>
    <mergeCell ref="X12:X17"/>
    <mergeCell ref="C12:C17"/>
    <mergeCell ref="D12:D17"/>
    <mergeCell ref="E12:E17"/>
    <mergeCell ref="F12:F17"/>
    <mergeCell ref="G12:G17"/>
    <mergeCell ref="K46:L46"/>
    <mergeCell ref="C43:E43"/>
    <mergeCell ref="G43:J43"/>
    <mergeCell ref="A45:B45"/>
    <mergeCell ref="A46:B46"/>
    <mergeCell ref="D46:E46"/>
    <mergeCell ref="G46:I46"/>
  </mergeCells>
  <pageMargins left="0.70866141732283472" right="0.70866141732283472" top="0.74803149606299213" bottom="0.74803149606299213" header="0.31496062992125984" footer="0.31496062992125984"/>
  <pageSetup paperSize="9" scale="38" fitToWidth="2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40B96CD-C993-424F-B269-913C31FCD66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1-HP\1</dc:creator>
  <cp:lastModifiedBy>АМО Баяндай</cp:lastModifiedBy>
  <cp:lastPrinted>2025-11-13T05:42:57Z</cp:lastPrinted>
  <dcterms:created xsi:type="dcterms:W3CDTF">2017-11-15T08:16:15Z</dcterms:created>
  <dcterms:modified xsi:type="dcterms:W3CDTF">2025-11-14T09:18:23Z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C:\Users\1\AppData\Local\Кейсистемс\Свод-СМАРТ\ReportManager\rro_20170523._.xlsx</vt:lpwstr>
  </property>
  <property fmtid="{D5CDD505-2E9C-101B-9397-08002B2CF9AE}" pid="3" name="Report Name">
    <vt:lpwstr>C__Users_1_AppData_Local_Кейсистемс_Свод-СМАРТ_ReportManager_rro_20170523._.xlsx</vt:lpwstr>
  </property>
</Properties>
</file>